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isewska\Documents\_PODATEK_FINANSE\materiały_na_komisje\materiały dla Radnych_2025\10_i_12%\"/>
    </mc:Choice>
  </mc:AlternateContent>
  <xr:revisionPtr revIDLastSave="0" documentId="13_ncr:1_{0972F98D-1FBB-4664-8F0F-17DD4D3962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tawki" sheetId="4" r:id="rId1"/>
    <sheet name="dochody" sheetId="3" r:id="rId2"/>
  </sheets>
  <calcPr calcId="181029"/>
  <fileRecoveryPr autoRecover="0"/>
</workbook>
</file>

<file path=xl/calcChain.xml><?xml version="1.0" encoding="utf-8"?>
<calcChain xmlns="http://schemas.openxmlformats.org/spreadsheetml/2006/main">
  <c r="K8" i="3" l="1"/>
  <c r="K9" i="3"/>
  <c r="K10" i="3"/>
  <c r="K11" i="3"/>
  <c r="K12" i="3"/>
  <c r="K13" i="3"/>
  <c r="K14" i="3"/>
  <c r="K15" i="3"/>
  <c r="K16" i="3"/>
  <c r="K7" i="3"/>
  <c r="I8" i="3"/>
  <c r="I9" i="3"/>
  <c r="I10" i="3"/>
  <c r="I11" i="3"/>
  <c r="I12" i="3"/>
  <c r="I13" i="3"/>
  <c r="I14" i="3"/>
  <c r="I15" i="3"/>
  <c r="I16" i="3"/>
  <c r="G8" i="3"/>
  <c r="G9" i="3"/>
  <c r="G10" i="3"/>
  <c r="G11" i="3"/>
  <c r="G12" i="3"/>
  <c r="G13" i="3"/>
  <c r="G14" i="3"/>
  <c r="G15" i="3"/>
  <c r="G16" i="3"/>
  <c r="G7" i="3"/>
  <c r="K17" i="3" l="1"/>
  <c r="G17" i="3"/>
  <c r="I7" i="3" l="1"/>
  <c r="I17" i="3" l="1"/>
</calcChain>
</file>

<file path=xl/sharedStrings.xml><?xml version="1.0" encoding="utf-8"?>
<sst xmlns="http://schemas.openxmlformats.org/spreadsheetml/2006/main" count="109" uniqueCount="101">
  <si>
    <t xml:space="preserve">Podstawa opodatkowania                          </t>
  </si>
  <si>
    <t xml:space="preserve">stawki </t>
  </si>
  <si>
    <t>stawki</t>
  </si>
  <si>
    <t>stawek MF</t>
  </si>
  <si>
    <t>2. Grunty pod jeziorami</t>
  </si>
  <si>
    <t>3. Grunty pozostałe</t>
  </si>
  <si>
    <t>4. Budynki mieszkalne</t>
  </si>
  <si>
    <t xml:space="preserve">   Razem:</t>
  </si>
  <si>
    <t>dochód wg</t>
  </si>
  <si>
    <t>MAX.MF</t>
  </si>
  <si>
    <t>ub.roku</t>
  </si>
  <si>
    <t>staw.ubiegłor</t>
  </si>
  <si>
    <t>6. Budowle związ.z dział.gosp.</t>
  </si>
  <si>
    <t>dochód</t>
  </si>
  <si>
    <t xml:space="preserve">                                      </t>
  </si>
  <si>
    <t>skutki obniżenia stawek</t>
  </si>
  <si>
    <t xml:space="preserve">dochód </t>
  </si>
  <si>
    <t>7. Budynki zajęte na mater.sie</t>
  </si>
  <si>
    <t>8. Bud.zajete na usług med.</t>
  </si>
  <si>
    <t>9. Garaże</t>
  </si>
  <si>
    <t>10. Budynki pozostałe</t>
  </si>
  <si>
    <t xml:space="preserve"> </t>
  </si>
  <si>
    <t xml:space="preserve">                  stawki max      stawki  R.G.  Stawki  max   stawki R.G. Stawki max </t>
  </si>
  <si>
    <t>propozycje stawek</t>
  </si>
  <si>
    <t>Lubicz</t>
  </si>
  <si>
    <t>Toruń</t>
  </si>
  <si>
    <t>Wiel.Nie</t>
  </si>
  <si>
    <t>Zławieś</t>
  </si>
  <si>
    <t>Obrowo</t>
  </si>
  <si>
    <t>Łysom.</t>
  </si>
  <si>
    <t>Łubianka</t>
  </si>
  <si>
    <t>Ciechocin</t>
  </si>
  <si>
    <t xml:space="preserve"> podwyższenie</t>
  </si>
  <si>
    <t>R.G.</t>
  </si>
  <si>
    <t>1) od gruntów:</t>
  </si>
  <si>
    <r>
      <rPr>
        <b/>
        <sz val="8"/>
        <rFont val="Arial CE"/>
        <charset val="238"/>
      </rPr>
      <t>a)</t>
    </r>
    <r>
      <rPr>
        <sz val="8"/>
        <rFont val="Arial CE"/>
        <family val="2"/>
        <charset val="238"/>
      </rPr>
      <t>związanych z prowadzeniem działal-</t>
    </r>
  </si>
  <si>
    <t xml:space="preserve">ności gospodarczej, bez względu na </t>
  </si>
  <si>
    <t>sposób zakwalifikowania w ewidencji</t>
  </si>
  <si>
    <r>
      <t>gruntów i budynków - od 1m</t>
    </r>
    <r>
      <rPr>
        <vertAlign val="super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pow.</t>
    </r>
  </si>
  <si>
    <t>b)pod wodami powierzchniowymi stojącymi</t>
  </si>
  <si>
    <t>lub wodami powierzchniowymi płynącymi</t>
  </si>
  <si>
    <t>jezior i zbiorników sztuchnych -od 1ha pow.</t>
  </si>
  <si>
    <t>c)pozostałych, w tym zajętych na pro-</t>
  </si>
  <si>
    <t>wadzenie odpłatnej statutowej działalno-</t>
  </si>
  <si>
    <t>ści pożytku publicznego przez organiza-</t>
  </si>
  <si>
    <r>
      <t>cje pożytku publicznego - od 1 m</t>
    </r>
    <r>
      <rPr>
        <vertAlign val="super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pow.</t>
    </r>
  </si>
  <si>
    <t>d)niezabudowanych objętych obsza-</t>
  </si>
  <si>
    <r>
      <t>rem rewitalizacji - od 1 m</t>
    </r>
    <r>
      <rPr>
        <vertAlign val="super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pow.</t>
    </r>
  </si>
  <si>
    <t>2) od budynków lub ich części:</t>
  </si>
  <si>
    <r>
      <t>a)mieszkalnych - od 1m</t>
    </r>
    <r>
      <rPr>
        <vertAlign val="super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pow.użytkow.</t>
    </r>
  </si>
  <si>
    <r>
      <rPr>
        <b/>
        <sz val="8"/>
        <rFont val="Arial CE"/>
        <charset val="238"/>
      </rPr>
      <t>b)</t>
    </r>
    <r>
      <rPr>
        <sz val="8"/>
        <rFont val="Arial CE"/>
        <family val="2"/>
        <charset val="238"/>
      </rPr>
      <t>związanych z prowadzeniem działal-</t>
    </r>
  </si>
  <si>
    <t>ności gospodarczej oraz od budynków</t>
  </si>
  <si>
    <t>mieszkalnych lub ich części zajętych</t>
  </si>
  <si>
    <t>na prowadzenie działalności gospodar-</t>
  </si>
  <si>
    <r>
      <t>czej - od 1m</t>
    </r>
    <r>
      <rPr>
        <vertAlign val="super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pow.użytkowej</t>
    </r>
  </si>
  <si>
    <t>c)zajętych na prowadzenie działalności</t>
  </si>
  <si>
    <t>gospodarczej w zakresie obrotu kwalifi-</t>
  </si>
  <si>
    <t xml:space="preserve">kowanym materiałem siewnym - od </t>
  </si>
  <si>
    <r>
      <t>1m</t>
    </r>
    <r>
      <rPr>
        <vertAlign val="superscript"/>
        <sz val="8"/>
        <rFont val="Arial CE"/>
        <charset val="238"/>
      </rPr>
      <t xml:space="preserve">2 </t>
    </r>
    <r>
      <rPr>
        <sz val="8"/>
        <rFont val="Arial CE"/>
        <family val="2"/>
        <charset val="238"/>
      </rPr>
      <t>pow. użytkowej</t>
    </r>
  </si>
  <si>
    <t>d)związ. z udzielaniem świadczeń zdrowotnych</t>
  </si>
  <si>
    <t>w rozumieniu przepisów o działaln. leczniczej przez</t>
  </si>
  <si>
    <r>
      <t>podmioty udziel.tych świadcz- od 1m</t>
    </r>
    <r>
      <rPr>
        <vertAlign val="super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pow.uż</t>
    </r>
  </si>
  <si>
    <r>
      <t>e)garaży - od 1m</t>
    </r>
    <r>
      <rPr>
        <vertAlign val="super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pow.uż.</t>
    </r>
  </si>
  <si>
    <t>f)pozostałych, w tym zajętych na prowa-</t>
  </si>
  <si>
    <t>dzenie odpłatnej statutowej dział.pożytku</t>
  </si>
  <si>
    <r>
      <t>publicz.przez organ.poż.pub.od 1m</t>
    </r>
    <r>
      <rPr>
        <vertAlign val="superscript"/>
        <sz val="8"/>
        <rFont val="Arial CE"/>
        <charset val="238"/>
      </rPr>
      <t xml:space="preserve">2 </t>
    </r>
    <r>
      <rPr>
        <sz val="8"/>
        <rFont val="Arial CE"/>
        <family val="2"/>
        <charset val="238"/>
      </rPr>
      <t>pow</t>
    </r>
  </si>
  <si>
    <t xml:space="preserve">3) od budowli - 2% ich wartości </t>
  </si>
  <si>
    <t>Stawki określane przez Radę Gminy nie mogą przekroczyć stawek maksymalnych. Rada Gminy może różnicować ich wysokość dla poszczególnych rodzajów</t>
  </si>
  <si>
    <t xml:space="preserve">Przy różnicowaniu stawek należy uwzględnić przepisy dot. pomocy publicznej. </t>
  </si>
  <si>
    <t>sporządziła: M. Lisewska</t>
  </si>
  <si>
    <t>stan techniczny oraz wiek budynków.</t>
  </si>
  <si>
    <t xml:space="preserve">przedmiotów opodatkowania, uwzględniając w szczególności lokalizację, sposób wykorzystywania (rodzaj prowadzonej działalności), rodzaj zabudowy, </t>
  </si>
  <si>
    <t>MF2024</t>
  </si>
  <si>
    <t>o 15,00%</t>
  </si>
  <si>
    <t>INFORMACJE W SPRAWIE WYSOKOŚCI STAWEK PODATKU OD NIERUCHOMOŚCI NA ROK 2025</t>
  </si>
  <si>
    <t>RG2024</t>
  </si>
  <si>
    <t>MF2025</t>
  </si>
  <si>
    <t>stawki obowiązujace w roku 2024</t>
  </si>
  <si>
    <t>*1,17</t>
  </si>
  <si>
    <t>o 8 (*9)%</t>
  </si>
  <si>
    <t>*29,30</t>
  </si>
  <si>
    <t>Górne granice stawek kwotowych podatków i opłat lokalnych na 2025 zostały ogłoszone przez Ministra Finansów w Obwieszczeniu z dnia 25 lipca 2025r.(M.P.2024.716)</t>
  </si>
  <si>
    <t xml:space="preserve">stawki uległy podwyższeniu o 2,7% z uwagi na inflację. Wskaźnik wzrostu cen towarów i usług konsumpcyjnych w okresie pierwszego półrocza 2024r. w stosunku do </t>
  </si>
  <si>
    <t>pierwszego półrocza 2023r. wyniósł 102,7 - co oznacza, że nastąpił wzrost cen o 2,7%.</t>
  </si>
  <si>
    <t xml:space="preserve">Górne granice stawek na 2024r. były podwyższone o 15,00% - (na 2023 podwyższone o 11,8%), stawki na 2024r. określone przez Radę Gminy wzrosły </t>
  </si>
  <si>
    <t xml:space="preserve">w stosunku do roku 2024 o 8% i o 9% dla gruntów i budynków związanych z działalnością gospodarczą.     
</t>
  </si>
  <si>
    <t>Czerniko</t>
  </si>
  <si>
    <t>wzr. 12%</t>
  </si>
  <si>
    <t xml:space="preserve">wzrost dochodów na 2025 rok  </t>
  </si>
  <si>
    <t>w stosunku do planu na 2024</t>
  </si>
  <si>
    <t>stawki mak. 2025</t>
  </si>
  <si>
    <t>stawki z 2024</t>
  </si>
  <si>
    <t>PLANOWANE DOCHODY PODATKU OD NIERUCHOMOŚCI na rok 2025 z uwzględnieniem stawek max, propozycje.</t>
  </si>
  <si>
    <t>plan na 2024 rok  17 700 000</t>
  </si>
  <si>
    <t>o 12%(*10%)</t>
  </si>
  <si>
    <t>wzrost o 12 (10)%</t>
  </si>
  <si>
    <t>1. *Grunty zw.z dział.gospod.</t>
  </si>
  <si>
    <t>5. *Budynki zw. z dział.gospod.</t>
  </si>
  <si>
    <t>*1,28</t>
  </si>
  <si>
    <t>*32,23</t>
  </si>
  <si>
    <t>* propozycja wzrostu stawek o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</si>
</sst>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zł&quot;_-;\-* #,##0\ &quot;zł&quot;_-;_-* &quot;-&quot;\ &quot;zł&quot;_-;_-@_-"/>
    <numFmt numFmtId="164" formatCode="_-* #,##0\ _z_ł_-;\-* #,##0\ _z_ł_-;_-* &quot;-&quot;\ _z_ł_-;_-@_-"/>
    <numFmt numFmtId="165" formatCode="_-* #,##0\ _z_ł_-;\-* #,##0\ _z_ł_-;_-* &quot;- &quot;_z_ł_-;_-@_-"/>
    <numFmt numFmtId="166" formatCode="_-* #,##0.00\ _z_ł_-;\-* #,##0.00\ _z_ł_-;_-* \-??\ _z_ł_-;_-@_-"/>
    <numFmt numFmtId="167" formatCode="#,##0\ _z_ł"/>
    <numFmt numFmtId="169" formatCode="_-* #,##0.00\ _z_ł_-;\-* #,##0.00\ _z_ł_-;_-* &quot;-&quot;??\ _z_ł_-;_-@_-"/>
  </numFmts>
  <fonts count="26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0"/>
      <color rgb="FFFF000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charset val="238"/>
    </font>
    <font>
      <b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vertAlign val="superscript"/>
      <sz val="8"/>
      <name val="Arial CE"/>
      <charset val="238"/>
    </font>
    <font>
      <b/>
      <sz val="9"/>
      <name val="Arial CE"/>
      <charset val="238"/>
    </font>
    <font>
      <b/>
      <sz val="8"/>
      <color rgb="FFFF0000"/>
      <name val="Arial CE"/>
      <charset val="238"/>
    </font>
    <font>
      <sz val="9"/>
      <color theme="1"/>
      <name val="Arial CE"/>
      <charset val="238"/>
    </font>
    <font>
      <sz val="9"/>
      <color rgb="FFFF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167" fontId="10" fillId="0" borderId="0" xfId="0" applyNumberFormat="1" applyFont="1"/>
    <xf numFmtId="0" fontId="10" fillId="0" borderId="10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9" xfId="0" applyFont="1" applyBorder="1"/>
    <xf numFmtId="165" fontId="10" fillId="0" borderId="0" xfId="0" applyNumberFormat="1" applyFont="1"/>
    <xf numFmtId="166" fontId="10" fillId="0" borderId="0" xfId="0" applyNumberFormat="1" applyFont="1"/>
    <xf numFmtId="166" fontId="9" fillId="0" borderId="0" xfId="0" applyNumberFormat="1" applyFont="1"/>
    <xf numFmtId="167" fontId="9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0" fontId="7" fillId="0" borderId="14" xfId="0" applyFont="1" applyBorder="1"/>
    <xf numFmtId="0" fontId="7" fillId="0" borderId="13" xfId="0" applyFont="1" applyBorder="1"/>
    <xf numFmtId="3" fontId="10" fillId="0" borderId="15" xfId="0" applyNumberFormat="1" applyFont="1" applyBorder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7" fillId="0" borderId="0" xfId="0" applyNumberFormat="1" applyFont="1"/>
    <xf numFmtId="9" fontId="7" fillId="0" borderId="0" xfId="0" applyNumberFormat="1" applyFont="1" applyAlignment="1">
      <alignment horizontal="center"/>
    </xf>
    <xf numFmtId="166" fontId="7" fillId="0" borderId="0" xfId="0" applyNumberFormat="1" applyFont="1"/>
    <xf numFmtId="0" fontId="6" fillId="0" borderId="0" xfId="0" applyFont="1"/>
    <xf numFmtId="0" fontId="12" fillId="0" borderId="0" xfId="0" applyFont="1"/>
    <xf numFmtId="0" fontId="12" fillId="0" borderId="17" xfId="0" applyFont="1" applyBorder="1" applyAlignment="1">
      <alignment horizontal="center"/>
    </xf>
    <xf numFmtId="0" fontId="12" fillId="0" borderId="19" xfId="0" applyFont="1" applyBorder="1"/>
    <xf numFmtId="0" fontId="2" fillId="0" borderId="7" xfId="0" applyFont="1" applyBorder="1"/>
    <xf numFmtId="0" fontId="2" fillId="0" borderId="4" xfId="0" applyFont="1" applyBorder="1"/>
    <xf numFmtId="0" fontId="4" fillId="0" borderId="0" xfId="0" applyFont="1"/>
    <xf numFmtId="0" fontId="13" fillId="0" borderId="19" xfId="0" applyFont="1" applyBorder="1"/>
    <xf numFmtId="0" fontId="6" fillId="0" borderId="17" xfId="0" applyFont="1" applyBorder="1"/>
    <xf numFmtId="0" fontId="13" fillId="0" borderId="0" xfId="0" applyFont="1"/>
    <xf numFmtId="0" fontId="3" fillId="0" borderId="10" xfId="0" applyFont="1" applyBorder="1"/>
    <xf numFmtId="0" fontId="3" fillId="0" borderId="7" xfId="0" applyFont="1" applyBorder="1"/>
    <xf numFmtId="0" fontId="2" fillId="0" borderId="5" xfId="0" applyFont="1" applyBorder="1"/>
    <xf numFmtId="0" fontId="3" fillId="0" borderId="2" xfId="0" applyFont="1" applyBorder="1"/>
    <xf numFmtId="0" fontId="3" fillId="0" borderId="4" xfId="0" applyFont="1" applyBorder="1"/>
    <xf numFmtId="0" fontId="2" fillId="0" borderId="2" xfId="0" applyFont="1" applyBorder="1"/>
    <xf numFmtId="0" fontId="13" fillId="0" borderId="16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4" xfId="0" applyFont="1" applyFill="1" applyBorder="1"/>
    <xf numFmtId="0" fontId="5" fillId="0" borderId="2" xfId="0" applyFont="1" applyBorder="1"/>
    <xf numFmtId="0" fontId="9" fillId="2" borderId="4" xfId="0" applyFont="1" applyFill="1" applyBorder="1"/>
    <xf numFmtId="0" fontId="5" fillId="0" borderId="22" xfId="0" applyFont="1" applyBorder="1"/>
    <xf numFmtId="0" fontId="4" fillId="0" borderId="3" xfId="0" applyFont="1" applyBorder="1"/>
    <xf numFmtId="0" fontId="4" fillId="0" borderId="4" xfId="0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2" borderId="23" xfId="0" applyFont="1" applyFill="1" applyBorder="1"/>
    <xf numFmtId="0" fontId="5" fillId="0" borderId="0" xfId="0" applyFont="1"/>
    <xf numFmtId="0" fontId="9" fillId="2" borderId="11" xfId="0" applyFont="1" applyFill="1" applyBorder="1"/>
    <xf numFmtId="0" fontId="9" fillId="2" borderId="10" xfId="0" applyFont="1" applyFill="1" applyBorder="1"/>
    <xf numFmtId="0" fontId="9" fillId="2" borderId="5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2" borderId="26" xfId="0" applyFont="1" applyFill="1" applyBorder="1"/>
    <xf numFmtId="0" fontId="1" fillId="0" borderId="27" xfId="0" applyFont="1" applyBorder="1"/>
    <xf numFmtId="0" fontId="4" fillId="0" borderId="28" xfId="0" applyFont="1" applyBorder="1"/>
    <xf numFmtId="0" fontId="4" fillId="0" borderId="12" xfId="0" applyFont="1" applyBorder="1"/>
    <xf numFmtId="0" fontId="4" fillId="0" borderId="18" xfId="0" applyFont="1" applyBorder="1"/>
    <xf numFmtId="0" fontId="4" fillId="0" borderId="1" xfId="0" applyFont="1" applyBorder="1"/>
    <xf numFmtId="0" fontId="3" fillId="0" borderId="0" xfId="0" applyFont="1"/>
    <xf numFmtId="0" fontId="4" fillId="0" borderId="11" xfId="0" applyFont="1" applyBorder="1"/>
    <xf numFmtId="0" fontId="5" fillId="0" borderId="32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33" xfId="0" applyFont="1" applyBorder="1"/>
    <xf numFmtId="2" fontId="2" fillId="0" borderId="0" xfId="0" applyNumberFormat="1" applyFont="1" applyAlignment="1">
      <alignment horizontal="right"/>
    </xf>
    <xf numFmtId="2" fontId="8" fillId="2" borderId="11" xfId="0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2" fontId="3" fillId="0" borderId="34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1" fillId="0" borderId="34" xfId="0" applyFont="1" applyBorder="1"/>
    <xf numFmtId="0" fontId="1" fillId="0" borderId="12" xfId="0" applyFont="1" applyBorder="1"/>
    <xf numFmtId="2" fontId="2" fillId="0" borderId="36" xfId="0" applyNumberFormat="1" applyFont="1" applyBorder="1" applyAlignment="1">
      <alignment horizontal="right"/>
    </xf>
    <xf numFmtId="2" fontId="8" fillId="2" borderId="23" xfId="0" applyNumberFormat="1" applyFont="1" applyFill="1" applyBorder="1" applyAlignment="1">
      <alignment horizontal="right"/>
    </xf>
    <xf numFmtId="2" fontId="3" fillId="0" borderId="23" xfId="0" applyNumberFormat="1" applyFont="1" applyBorder="1" applyAlignment="1">
      <alignment horizontal="right"/>
    </xf>
    <xf numFmtId="2" fontId="2" fillId="0" borderId="37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2" fontId="8" fillId="2" borderId="39" xfId="0" applyNumberFormat="1" applyFont="1" applyFill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1" fillId="0" borderId="29" xfId="0" applyFont="1" applyBorder="1"/>
    <xf numFmtId="0" fontId="1" fillId="0" borderId="25" xfId="0" applyFont="1" applyBorder="1"/>
    <xf numFmtId="0" fontId="1" fillId="0" borderId="20" xfId="0" applyFont="1" applyBorder="1"/>
    <xf numFmtId="0" fontId="2" fillId="0" borderId="43" xfId="0" applyFont="1" applyBorder="1" applyAlignment="1">
      <alignment horizontal="right"/>
    </xf>
    <xf numFmtId="0" fontId="1" fillId="0" borderId="44" xfId="0" applyFont="1" applyBorder="1"/>
    <xf numFmtId="0" fontId="1" fillId="0" borderId="36" xfId="0" applyFont="1" applyBorder="1"/>
    <xf numFmtId="0" fontId="1" fillId="0" borderId="21" xfId="0" applyFont="1" applyBorder="1"/>
    <xf numFmtId="2" fontId="8" fillId="2" borderId="45" xfId="0" applyNumberFormat="1" applyFont="1" applyFill="1" applyBorder="1" applyAlignment="1">
      <alignment horizontal="right"/>
    </xf>
    <xf numFmtId="0" fontId="9" fillId="2" borderId="34" xfId="0" applyFont="1" applyFill="1" applyBorder="1"/>
    <xf numFmtId="0" fontId="9" fillId="2" borderId="12" xfId="0" applyFont="1" applyFill="1" applyBorder="1"/>
    <xf numFmtId="0" fontId="1" fillId="2" borderId="12" xfId="0" applyFont="1" applyFill="1" applyBorder="1"/>
    <xf numFmtId="0" fontId="2" fillId="3" borderId="0" xfId="0" applyFont="1" applyFill="1" applyAlignment="1">
      <alignment horizontal="right"/>
    </xf>
    <xf numFmtId="0" fontId="8" fillId="3" borderId="0" xfId="0" applyFont="1" applyFill="1"/>
    <xf numFmtId="2" fontId="2" fillId="0" borderId="19" xfId="0" applyNumberFormat="1" applyFont="1" applyBorder="1" applyAlignment="1">
      <alignment horizontal="right"/>
    </xf>
    <xf numFmtId="2" fontId="8" fillId="2" borderId="49" xfId="0" applyNumberFormat="1" applyFont="1" applyFill="1" applyBorder="1" applyAlignment="1">
      <alignment horizontal="right"/>
    </xf>
    <xf numFmtId="2" fontId="2" fillId="0" borderId="51" xfId="0" applyNumberFormat="1" applyFont="1" applyBorder="1" applyAlignment="1">
      <alignment horizontal="right"/>
    </xf>
    <xf numFmtId="2" fontId="8" fillId="2" borderId="47" xfId="0" applyNumberFormat="1" applyFont="1" applyFill="1" applyBorder="1" applyAlignment="1">
      <alignment horizontal="right"/>
    </xf>
    <xf numFmtId="2" fontId="3" fillId="0" borderId="46" xfId="0" applyNumberFormat="1" applyFont="1" applyBorder="1" applyAlignment="1">
      <alignment horizontal="right"/>
    </xf>
    <xf numFmtId="2" fontId="8" fillId="2" borderId="44" xfId="0" applyNumberFormat="1" applyFont="1" applyFill="1" applyBorder="1" applyAlignment="1">
      <alignment horizontal="right"/>
    </xf>
    <xf numFmtId="0" fontId="1" fillId="0" borderId="40" xfId="0" applyFont="1" applyBorder="1"/>
    <xf numFmtId="0" fontId="1" fillId="0" borderId="46" xfId="0" applyFont="1" applyBorder="1"/>
    <xf numFmtId="0" fontId="0" fillId="0" borderId="46" xfId="0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53" xfId="0" applyFont="1" applyBorder="1"/>
    <xf numFmtId="0" fontId="1" fillId="0" borderId="19" xfId="0" applyFont="1" applyBorder="1"/>
    <xf numFmtId="0" fontId="1" fillId="0" borderId="50" xfId="0" applyFont="1" applyBorder="1"/>
    <xf numFmtId="2" fontId="0" fillId="0" borderId="50" xfId="0" applyNumberFormat="1" applyBorder="1" applyAlignment="1">
      <alignment horizontal="right"/>
    </xf>
    <xf numFmtId="2" fontId="2" fillId="0" borderId="48" xfId="0" applyNumberFormat="1" applyFont="1" applyBorder="1" applyAlignment="1">
      <alignment horizontal="right"/>
    </xf>
    <xf numFmtId="2" fontId="8" fillId="2" borderId="54" xfId="0" applyNumberFormat="1" applyFont="1" applyFill="1" applyBorder="1" applyAlignment="1">
      <alignment horizontal="right"/>
    </xf>
    <xf numFmtId="0" fontId="9" fillId="2" borderId="6" xfId="0" applyFont="1" applyFill="1" applyBorder="1"/>
    <xf numFmtId="9" fontId="2" fillId="0" borderId="55" xfId="0" applyNumberFormat="1" applyFont="1" applyBorder="1"/>
    <xf numFmtId="9" fontId="8" fillId="2" borderId="5" xfId="0" applyNumberFormat="1" applyFont="1" applyFill="1" applyBorder="1"/>
    <xf numFmtId="9" fontId="0" fillId="0" borderId="5" xfId="0" applyNumberFormat="1" applyBorder="1"/>
    <xf numFmtId="9" fontId="15" fillId="0" borderId="6" xfId="0" applyNumberFormat="1" applyFont="1" applyBorder="1"/>
    <xf numFmtId="9" fontId="15" fillId="0" borderId="7" xfId="0" applyNumberFormat="1" applyFont="1" applyBorder="1"/>
    <xf numFmtId="0" fontId="13" fillId="0" borderId="19" xfId="0" applyFont="1" applyBorder="1" applyAlignment="1">
      <alignment horizontal="right"/>
    </xf>
    <xf numFmtId="0" fontId="10" fillId="0" borderId="24" xfId="0" applyFont="1" applyBorder="1"/>
    <xf numFmtId="0" fontId="13" fillId="0" borderId="24" xfId="0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2" fontId="2" fillId="0" borderId="41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right"/>
    </xf>
    <xf numFmtId="0" fontId="15" fillId="0" borderId="9" xfId="0" applyFont="1" applyBorder="1"/>
    <xf numFmtId="2" fontId="3" fillId="0" borderId="27" xfId="0" applyNumberFormat="1" applyFont="1" applyBorder="1" applyAlignment="1">
      <alignment horizontal="right"/>
    </xf>
    <xf numFmtId="2" fontId="3" fillId="0" borderId="2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0" fontId="15" fillId="0" borderId="11" xfId="0" applyFont="1" applyBorder="1"/>
    <xf numFmtId="0" fontId="15" fillId="0" borderId="11" xfId="0" applyFont="1" applyBorder="1" applyAlignment="1">
      <alignment horizontal="right"/>
    </xf>
    <xf numFmtId="2" fontId="3" fillId="0" borderId="47" xfId="0" applyNumberFormat="1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5" fillId="0" borderId="8" xfId="0" applyFont="1" applyBorder="1"/>
    <xf numFmtId="2" fontId="3" fillId="0" borderId="52" xfId="0" applyNumberFormat="1" applyFont="1" applyBorder="1" applyAlignment="1">
      <alignment horizontal="right"/>
    </xf>
    <xf numFmtId="2" fontId="3" fillId="0" borderId="31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0" fontId="15" fillId="0" borderId="0" xfId="0" applyFont="1"/>
    <xf numFmtId="2" fontId="3" fillId="0" borderId="33" xfId="0" applyNumberFormat="1" applyFont="1" applyBorder="1" applyAlignment="1">
      <alignment horizontal="right"/>
    </xf>
    <xf numFmtId="9" fontId="18" fillId="0" borderId="56" xfId="0" applyNumberFormat="1" applyFont="1" applyBorder="1"/>
    <xf numFmtId="0" fontId="5" fillId="0" borderId="25" xfId="0" applyFont="1" applyBorder="1"/>
    <xf numFmtId="2" fontId="8" fillId="0" borderId="11" xfId="0" applyNumberFormat="1" applyFont="1" applyBorder="1"/>
    <xf numFmtId="2" fontId="0" fillId="0" borderId="11" xfId="0" applyNumberFormat="1" applyBorder="1"/>
    <xf numFmtId="0" fontId="2" fillId="0" borderId="2" xfId="0" applyFont="1" applyBorder="1" applyAlignment="1">
      <alignment horizontal="right"/>
    </xf>
    <xf numFmtId="2" fontId="8" fillId="0" borderId="4" xfId="0" applyNumberFormat="1" applyFont="1" applyBorder="1"/>
    <xf numFmtId="0" fontId="2" fillId="0" borderId="0" xfId="0" applyFont="1" applyAlignment="1">
      <alignment horizontal="right"/>
    </xf>
    <xf numFmtId="0" fontId="2" fillId="0" borderId="25" xfId="0" applyFont="1" applyBorder="1" applyAlignment="1">
      <alignment horizontal="right"/>
    </xf>
    <xf numFmtId="2" fontId="8" fillId="0" borderId="38" xfId="0" applyNumberFormat="1" applyFont="1" applyBorder="1"/>
    <xf numFmtId="2" fontId="8" fillId="0" borderId="39" xfId="0" applyNumberFormat="1" applyFont="1" applyBorder="1"/>
    <xf numFmtId="2" fontId="2" fillId="0" borderId="25" xfId="0" applyNumberFormat="1" applyFont="1" applyBorder="1" applyAlignment="1">
      <alignment horizontal="right"/>
    </xf>
    <xf numFmtId="2" fontId="8" fillId="0" borderId="42" xfId="0" applyNumberFormat="1" applyFont="1" applyBorder="1" applyAlignment="1">
      <alignment horizontal="right"/>
    </xf>
    <xf numFmtId="0" fontId="8" fillId="0" borderId="31" xfId="0" applyFont="1" applyBorder="1"/>
    <xf numFmtId="0" fontId="8" fillId="0" borderId="33" xfId="0" applyFont="1" applyBorder="1"/>
    <xf numFmtId="0" fontId="8" fillId="0" borderId="29" xfId="0" applyFont="1" applyBorder="1"/>
    <xf numFmtId="0" fontId="8" fillId="0" borderId="24" xfId="0" applyFont="1" applyBorder="1"/>
    <xf numFmtId="0" fontId="1" fillId="0" borderId="7" xfId="0" applyFont="1" applyBorder="1" applyAlignment="1">
      <alignment horizontal="center"/>
    </xf>
    <xf numFmtId="3" fontId="11" fillId="0" borderId="0" xfId="0" applyNumberFormat="1" applyFont="1"/>
    <xf numFmtId="0" fontId="6" fillId="0" borderId="12" xfId="0" applyFont="1" applyBorder="1"/>
    <xf numFmtId="3" fontId="12" fillId="0" borderId="19" xfId="0" applyNumberFormat="1" applyFont="1" applyBorder="1" applyAlignment="1">
      <alignment horizontal="right"/>
    </xf>
    <xf numFmtId="167" fontId="10" fillId="0" borderId="0" xfId="0" applyNumberFormat="1" applyFont="1" applyAlignment="1">
      <alignment horizontal="left"/>
    </xf>
    <xf numFmtId="0" fontId="4" fillId="0" borderId="17" xfId="0" applyFont="1" applyBorder="1"/>
    <xf numFmtId="0" fontId="4" fillId="0" borderId="49" xfId="0" applyFont="1" applyBorder="1" applyAlignment="1">
      <alignment horizontal="right"/>
    </xf>
    <xf numFmtId="0" fontId="4" fillId="0" borderId="49" xfId="0" applyFont="1" applyBorder="1"/>
    <xf numFmtId="0" fontId="5" fillId="0" borderId="48" xfId="0" applyFont="1" applyBorder="1"/>
    <xf numFmtId="0" fontId="5" fillId="0" borderId="32" xfId="0" applyFont="1" applyBorder="1" applyAlignment="1">
      <alignment horizontal="right"/>
    </xf>
    <xf numFmtId="1" fontId="4" fillId="0" borderId="11" xfId="0" applyNumberFormat="1" applyFont="1" applyBorder="1" applyAlignment="1">
      <alignment horizontal="right"/>
    </xf>
    <xf numFmtId="1" fontId="5" fillId="0" borderId="32" xfId="0" applyNumberFormat="1" applyFont="1" applyBorder="1" applyAlignment="1">
      <alignment horizontal="right"/>
    </xf>
    <xf numFmtId="1" fontId="4" fillId="0" borderId="17" xfId="0" applyNumberFormat="1" applyFont="1" applyBorder="1" applyAlignment="1">
      <alignment horizontal="right"/>
    </xf>
    <xf numFmtId="1" fontId="4" fillId="0" borderId="49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5" fillId="5" borderId="1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0" borderId="61" xfId="0" applyFont="1" applyBorder="1" applyAlignment="1">
      <alignment horizontal="right"/>
    </xf>
    <xf numFmtId="0" fontId="2" fillId="0" borderId="62" xfId="0" applyFont="1" applyBorder="1" applyAlignment="1">
      <alignment horizontal="right"/>
    </xf>
    <xf numFmtId="2" fontId="2" fillId="0" borderId="44" xfId="0" applyNumberFormat="1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2" fontId="2" fillId="0" borderId="62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0" fontId="1" fillId="0" borderId="63" xfId="0" applyFont="1" applyBorder="1"/>
    <xf numFmtId="0" fontId="0" fillId="0" borderId="63" xfId="0" applyBorder="1" applyAlignment="1">
      <alignment horizontal="right"/>
    </xf>
    <xf numFmtId="0" fontId="0" fillId="0" borderId="64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57" xfId="0" applyBorder="1" applyAlignment="1">
      <alignment horizontal="right"/>
    </xf>
    <xf numFmtId="0" fontId="0" fillId="0" borderId="65" xfId="0" applyBorder="1" applyAlignment="1">
      <alignment horizontal="right"/>
    </xf>
    <xf numFmtId="2" fontId="0" fillId="0" borderId="63" xfId="0" applyNumberFormat="1" applyBorder="1" applyAlignment="1">
      <alignment horizontal="right"/>
    </xf>
    <xf numFmtId="2" fontId="0" fillId="0" borderId="64" xfId="0" applyNumberFormat="1" applyBorder="1" applyAlignment="1">
      <alignment horizontal="right"/>
    </xf>
    <xf numFmtId="2" fontId="3" fillId="4" borderId="60" xfId="0" applyNumberFormat="1" applyFont="1" applyFill="1" applyBorder="1" applyAlignment="1">
      <alignment horizontal="right"/>
    </xf>
    <xf numFmtId="2" fontId="16" fillId="0" borderId="63" xfId="0" applyNumberFormat="1" applyFont="1" applyBorder="1" applyAlignment="1">
      <alignment horizontal="right"/>
    </xf>
    <xf numFmtId="2" fontId="3" fillId="0" borderId="64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63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0" fontId="6" fillId="0" borderId="0" xfId="0" applyFont="1" applyAlignment="1">
      <alignment horizontal="right"/>
    </xf>
    <xf numFmtId="2" fontId="3" fillId="0" borderId="50" xfId="0" applyNumberFormat="1" applyFont="1" applyBorder="1" applyAlignment="1">
      <alignment horizontal="right"/>
    </xf>
    <xf numFmtId="2" fontId="3" fillId="0" borderId="63" xfId="0" applyNumberFormat="1" applyFont="1" applyBorder="1" applyAlignment="1">
      <alignment horizontal="right"/>
    </xf>
    <xf numFmtId="0" fontId="1" fillId="5" borderId="6" xfId="0" applyFont="1" applyFill="1" applyBorder="1"/>
    <xf numFmtId="9" fontId="0" fillId="0" borderId="10" xfId="0" applyNumberFormat="1" applyBorder="1"/>
    <xf numFmtId="0" fontId="3" fillId="5" borderId="10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0" fontId="13" fillId="0" borderId="11" xfId="0" applyFont="1" applyBorder="1"/>
    <xf numFmtId="0" fontId="19" fillId="0" borderId="35" xfId="0" applyFont="1" applyBorder="1" applyAlignment="1">
      <alignment horizontal="right"/>
    </xf>
    <xf numFmtId="9" fontId="5" fillId="0" borderId="19" xfId="0" applyNumberFormat="1" applyFont="1" applyBorder="1"/>
    <xf numFmtId="9" fontId="1" fillId="5" borderId="7" xfId="0" applyNumberFormat="1" applyFont="1" applyFill="1" applyBorder="1" applyAlignment="1">
      <alignment horizontal="center"/>
    </xf>
    <xf numFmtId="9" fontId="4" fillId="0" borderId="3" xfId="0" applyNumberFormat="1" applyFont="1" applyBorder="1" applyAlignment="1">
      <alignment horizontal="right"/>
    </xf>
    <xf numFmtId="0" fontId="3" fillId="0" borderId="63" xfId="0" applyFont="1" applyBorder="1" applyAlignment="1">
      <alignment horizontal="right"/>
    </xf>
    <xf numFmtId="0" fontId="3" fillId="0" borderId="59" xfId="0" applyFont="1" applyBorder="1" applyAlignment="1">
      <alignment horizontal="right"/>
    </xf>
    <xf numFmtId="2" fontId="3" fillId="0" borderId="68" xfId="0" applyNumberFormat="1" applyFont="1" applyBorder="1" applyAlignment="1">
      <alignment horizontal="right"/>
    </xf>
    <xf numFmtId="0" fontId="6" fillId="0" borderId="6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2" fillId="0" borderId="55" xfId="0" applyFont="1" applyBorder="1"/>
    <xf numFmtId="0" fontId="13" fillId="0" borderId="4" xfId="0" applyFont="1" applyBorder="1" applyAlignment="1">
      <alignment horizontal="right"/>
    </xf>
    <xf numFmtId="0" fontId="21" fillId="0" borderId="9" xfId="0" applyFont="1" applyBorder="1"/>
    <xf numFmtId="0" fontId="21" fillId="0" borderId="11" xfId="0" applyFont="1" applyBorder="1"/>
    <xf numFmtId="0" fontId="21" fillId="0" borderId="0" xfId="0" applyFont="1"/>
    <xf numFmtId="0" fontId="21" fillId="0" borderId="11" xfId="0" applyFont="1" applyBorder="1" applyAlignment="1">
      <alignment horizontal="right"/>
    </xf>
    <xf numFmtId="0" fontId="21" fillId="0" borderId="9" xfId="0" applyFont="1" applyBorder="1" applyAlignment="1">
      <alignment horizontal="right"/>
    </xf>
    <xf numFmtId="2" fontId="6" fillId="0" borderId="20" xfId="0" applyNumberFormat="1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2" fontId="6" fillId="0" borderId="31" xfId="0" applyNumberFormat="1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166" fontId="13" fillId="0" borderId="0" xfId="0" applyNumberFormat="1" applyFont="1"/>
    <xf numFmtId="167" fontId="13" fillId="0" borderId="0" xfId="0" applyNumberFormat="1" applyFont="1"/>
    <xf numFmtId="0" fontId="6" fillId="0" borderId="6" xfId="0" applyFont="1" applyBorder="1"/>
    <xf numFmtId="0" fontId="12" fillId="0" borderId="6" xfId="0" applyFont="1" applyBorder="1"/>
    <xf numFmtId="0" fontId="13" fillId="0" borderId="6" xfId="0" applyFont="1" applyBorder="1"/>
    <xf numFmtId="3" fontId="19" fillId="0" borderId="19" xfId="0" applyNumberFormat="1" applyFont="1" applyBorder="1" applyAlignment="1">
      <alignment horizontal="center"/>
    </xf>
    <xf numFmtId="3" fontId="19" fillId="0" borderId="17" xfId="0" applyNumberFormat="1" applyFont="1" applyBorder="1"/>
    <xf numFmtId="0" fontId="22" fillId="0" borderId="30" xfId="0" applyFont="1" applyBorder="1"/>
    <xf numFmtId="0" fontId="20" fillId="0" borderId="3" xfId="0" applyFont="1" applyBorder="1"/>
    <xf numFmtId="0" fontId="20" fillId="0" borderId="4" xfId="0" applyFont="1" applyBorder="1"/>
    <xf numFmtId="0" fontId="20" fillId="0" borderId="1" xfId="0" applyFont="1" applyBorder="1"/>
    <xf numFmtId="0" fontId="20" fillId="0" borderId="31" xfId="0" applyFont="1" applyBorder="1"/>
    <xf numFmtId="0" fontId="23" fillId="0" borderId="35" xfId="0" applyFont="1" applyBorder="1" applyAlignment="1">
      <alignment horizontal="right"/>
    </xf>
    <xf numFmtId="0" fontId="24" fillId="0" borderId="3" xfId="0" applyFont="1" applyBorder="1"/>
    <xf numFmtId="0" fontId="24" fillId="0" borderId="4" xfId="0" applyFont="1" applyBorder="1"/>
    <xf numFmtId="0" fontId="24" fillId="0" borderId="4" xfId="0" applyFont="1" applyBorder="1" applyAlignment="1">
      <alignment horizontal="right"/>
    </xf>
    <xf numFmtId="0" fontId="24" fillId="0" borderId="11" xfId="0" applyFont="1" applyBorder="1"/>
    <xf numFmtId="169" fontId="2" fillId="0" borderId="36" xfId="0" applyNumberFormat="1" applyFont="1" applyBorder="1"/>
    <xf numFmtId="10" fontId="4" fillId="2" borderId="26" xfId="0" applyNumberFormat="1" applyFont="1" applyFill="1" applyBorder="1" applyAlignment="1">
      <alignment horizontal="center"/>
    </xf>
    <xf numFmtId="9" fontId="0" fillId="0" borderId="0" xfId="0" applyNumberFormat="1"/>
    <xf numFmtId="2" fontId="3" fillId="4" borderId="63" xfId="0" applyNumberFormat="1" applyFont="1" applyFill="1" applyBorder="1" applyAlignment="1">
      <alignment horizontal="right"/>
    </xf>
    <xf numFmtId="2" fontId="3" fillId="4" borderId="64" xfId="0" applyNumberFormat="1" applyFont="1" applyFill="1" applyBorder="1" applyAlignment="1">
      <alignment horizontal="right"/>
    </xf>
    <xf numFmtId="2" fontId="3" fillId="0" borderId="0" xfId="0" applyNumberFormat="1" applyFont="1" applyAlignment="1">
      <alignment horizontal="right"/>
    </xf>
    <xf numFmtId="3" fontId="13" fillId="0" borderId="58" xfId="0" applyNumberFormat="1" applyFont="1" applyBorder="1"/>
    <xf numFmtId="166" fontId="4" fillId="0" borderId="0" xfId="0" applyNumberFormat="1" applyFont="1"/>
    <xf numFmtId="167" fontId="4" fillId="0" borderId="16" xfId="0" applyNumberFormat="1" applyFont="1" applyBorder="1"/>
    <xf numFmtId="166" fontId="4" fillId="0" borderId="19" xfId="0" applyNumberFormat="1" applyFont="1" applyBorder="1"/>
    <xf numFmtId="167" fontId="4" fillId="0" borderId="17" xfId="0" applyNumberFormat="1" applyFont="1" applyBorder="1"/>
    <xf numFmtId="0" fontId="3" fillId="0" borderId="16" xfId="0" applyFont="1" applyBorder="1"/>
    <xf numFmtId="0" fontId="3" fillId="0" borderId="17" xfId="0" applyFont="1" applyBorder="1"/>
    <xf numFmtId="0" fontId="4" fillId="0" borderId="16" xfId="0" applyFont="1" applyBorder="1"/>
    <xf numFmtId="0" fontId="4" fillId="0" borderId="19" xfId="0" applyFont="1" applyBorder="1"/>
    <xf numFmtId="0" fontId="4" fillId="0" borderId="10" xfId="0" applyFont="1" applyBorder="1"/>
    <xf numFmtId="0" fontId="3" fillId="0" borderId="5" xfId="0" applyFont="1" applyBorder="1"/>
    <xf numFmtId="0" fontId="2" fillId="0" borderId="10" xfId="0" applyFont="1" applyBorder="1"/>
    <xf numFmtId="0" fontId="4" fillId="0" borderId="5" xfId="0" applyFont="1" applyBorder="1"/>
    <xf numFmtId="0" fontId="25" fillId="0" borderId="0" xfId="0" applyFont="1"/>
    <xf numFmtId="166" fontId="4" fillId="0" borderId="4" xfId="0" applyNumberFormat="1" applyFont="1" applyBorder="1" applyAlignment="1">
      <alignment horizontal="right"/>
    </xf>
    <xf numFmtId="166" fontId="4" fillId="0" borderId="7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9" fontId="4" fillId="0" borderId="4" xfId="0" applyNumberFormat="1" applyFont="1" applyBorder="1" applyAlignment="1">
      <alignment horizontal="center"/>
    </xf>
    <xf numFmtId="166" fontId="4" fillId="0" borderId="4" xfId="0" applyNumberFormat="1" applyFont="1" applyBorder="1"/>
    <xf numFmtId="166" fontId="4" fillId="0" borderId="7" xfId="0" applyNumberFormat="1" applyFont="1" applyBorder="1"/>
    <xf numFmtId="164" fontId="4" fillId="0" borderId="2" xfId="0" applyNumberFormat="1" applyFont="1" applyBorder="1"/>
    <xf numFmtId="164" fontId="4" fillId="0" borderId="5" xfId="0" applyNumberFormat="1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 applyAlignment="1">
      <alignment horizontal="center"/>
    </xf>
    <xf numFmtId="42" fontId="4" fillId="0" borderId="2" xfId="0" applyNumberFormat="1" applyFont="1" applyBorder="1"/>
    <xf numFmtId="164" fontId="4" fillId="0" borderId="7" xfId="0" applyNumberFormat="1" applyFont="1" applyBorder="1"/>
    <xf numFmtId="166" fontId="5" fillId="5" borderId="4" xfId="0" applyNumberFormat="1" applyFont="1" applyFill="1" applyBorder="1" applyAlignment="1">
      <alignment horizontal="right"/>
    </xf>
    <xf numFmtId="167" fontId="5" fillId="5" borderId="4" xfId="0" applyNumberFormat="1" applyFont="1" applyFill="1" applyBorder="1"/>
    <xf numFmtId="166" fontId="5" fillId="5" borderId="7" xfId="0" applyNumberFormat="1" applyFont="1" applyFill="1" applyBorder="1" applyAlignment="1">
      <alignment horizontal="right"/>
    </xf>
    <xf numFmtId="166" fontId="5" fillId="5" borderId="11" xfId="0" applyNumberFormat="1" applyFont="1" applyFill="1" applyBorder="1" applyAlignment="1">
      <alignment horizontal="right"/>
    </xf>
    <xf numFmtId="166" fontId="5" fillId="5" borderId="1" xfId="0" applyNumberFormat="1" applyFont="1" applyFill="1" applyBorder="1" applyAlignment="1">
      <alignment horizontal="right"/>
    </xf>
    <xf numFmtId="167" fontId="5" fillId="0" borderId="7" xfId="0" applyNumberFormat="1" applyFont="1" applyBorder="1"/>
    <xf numFmtId="9" fontId="5" fillId="5" borderId="4" xfId="0" applyNumberFormat="1" applyFont="1" applyFill="1" applyBorder="1" applyAlignment="1">
      <alignment horizontal="center"/>
    </xf>
    <xf numFmtId="166" fontId="5" fillId="5" borderId="4" xfId="0" applyNumberFormat="1" applyFont="1" applyFill="1" applyBorder="1"/>
    <xf numFmtId="166" fontId="5" fillId="5" borderId="7" xfId="0" applyNumberFormat="1" applyFont="1" applyFill="1" applyBorder="1"/>
    <xf numFmtId="167" fontId="5" fillId="5" borderId="7" xfId="0" applyNumberFormat="1" applyFont="1" applyFill="1" applyBorder="1" applyAlignment="1">
      <alignment horizontal="right"/>
    </xf>
    <xf numFmtId="167" fontId="4" fillId="0" borderId="2" xfId="0" applyNumberFormat="1" applyFont="1" applyBorder="1"/>
    <xf numFmtId="167" fontId="4" fillId="0" borderId="4" xfId="0" applyNumberFormat="1" applyFont="1" applyBorder="1"/>
    <xf numFmtId="166" fontId="5" fillId="0" borderId="0" xfId="0" applyNumberFormat="1" applyFont="1"/>
    <xf numFmtId="3" fontId="4" fillId="0" borderId="12" xfId="0" applyNumberFormat="1" applyFont="1" applyBorder="1"/>
    <xf numFmtId="3" fontId="2" fillId="0" borderId="8" xfId="0" applyNumberFormat="1" applyFont="1" applyBorder="1"/>
    <xf numFmtId="3" fontId="4" fillId="0" borderId="67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4" fillId="0" borderId="16" xfId="0" applyNumberFormat="1" applyFont="1" applyBorder="1"/>
    <xf numFmtId="3" fontId="2" fillId="0" borderId="16" xfId="0" applyNumberFormat="1" applyFont="1" applyBorder="1"/>
    <xf numFmtId="3" fontId="4" fillId="0" borderId="16" xfId="0" applyNumberFormat="1" applyFont="1" applyBorder="1" applyAlignment="1">
      <alignment horizontal="right"/>
    </xf>
    <xf numFmtId="0" fontId="5" fillId="0" borderId="1" xfId="0" applyFont="1" applyBorder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0" borderId="2" xfId="0" applyBorder="1"/>
    <xf numFmtId="0" fontId="4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6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3A29-2A17-4695-94D4-1F98F6E8D498}">
  <dimension ref="A1:AA51"/>
  <sheetViews>
    <sheetView tabSelected="1" zoomScaleNormal="100" workbookViewId="0">
      <selection activeCell="V35" sqref="V35"/>
    </sheetView>
  </sheetViews>
  <sheetFormatPr defaultRowHeight="12.75" x14ac:dyDescent="0.2"/>
  <cols>
    <col min="1" max="1" width="7.85546875" customWidth="1"/>
    <col min="2" max="2" width="8.42578125" customWidth="1"/>
    <col min="3" max="3" width="7.85546875" customWidth="1"/>
    <col min="4" max="4" width="2.85546875" customWidth="1"/>
    <col min="5" max="5" width="7.5703125" customWidth="1"/>
    <col min="6" max="6" width="6.5703125" customWidth="1"/>
    <col min="7" max="7" width="7.28515625" customWidth="1"/>
    <col min="8" max="8" width="6.85546875" customWidth="1"/>
    <col min="9" max="9" width="6" customWidth="1"/>
    <col min="10" max="10" width="5.42578125" customWidth="1"/>
    <col min="11" max="11" width="5.7109375" customWidth="1"/>
    <col min="12" max="12" width="6" customWidth="1"/>
    <col min="13" max="13" width="5.85546875" customWidth="1"/>
    <col min="14" max="14" width="5.7109375" customWidth="1"/>
    <col min="15" max="15" width="6.140625" customWidth="1"/>
    <col min="16" max="16" width="5.5703125" customWidth="1"/>
    <col min="17" max="17" width="6.140625" customWidth="1"/>
    <col min="18" max="18" width="6" customWidth="1"/>
    <col min="19" max="19" width="6.42578125" customWidth="1"/>
  </cols>
  <sheetData>
    <row r="1" spans="1:20" ht="15" x14ac:dyDescent="0.25">
      <c r="A1" s="316" t="s">
        <v>74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20" ht="6.75" customHeight="1" thickBot="1" x14ac:dyDescent="0.25"/>
    <row r="3" spans="1:20" ht="13.5" thickBot="1" x14ac:dyDescent="0.25">
      <c r="A3" s="52" t="s">
        <v>0</v>
      </c>
      <c r="B3" s="53"/>
      <c r="C3" s="53"/>
      <c r="D3" s="54" t="s">
        <v>22</v>
      </c>
      <c r="E3" s="55" t="s">
        <v>1</v>
      </c>
      <c r="F3" s="56" t="s">
        <v>2</v>
      </c>
      <c r="G3" s="57" t="s">
        <v>1</v>
      </c>
      <c r="H3" s="318" t="s">
        <v>23</v>
      </c>
      <c r="I3" s="319"/>
      <c r="J3" s="320"/>
      <c r="K3" s="58" t="s">
        <v>24</v>
      </c>
      <c r="L3" s="59" t="s">
        <v>25</v>
      </c>
      <c r="M3" s="60" t="s">
        <v>26</v>
      </c>
      <c r="N3" s="60" t="s">
        <v>27</v>
      </c>
      <c r="O3" s="60" t="s">
        <v>28</v>
      </c>
      <c r="P3" s="60" t="s">
        <v>29</v>
      </c>
      <c r="Q3" s="60" t="s">
        <v>30</v>
      </c>
      <c r="R3" s="60" t="s">
        <v>31</v>
      </c>
      <c r="S3" s="60" t="s">
        <v>86</v>
      </c>
    </row>
    <row r="4" spans="1:20" x14ac:dyDescent="0.2">
      <c r="A4" s="61"/>
      <c r="B4" s="62"/>
      <c r="C4" s="62"/>
      <c r="D4" s="63"/>
      <c r="E4" s="64" t="s">
        <v>72</v>
      </c>
      <c r="F4" s="65" t="s">
        <v>75</v>
      </c>
      <c r="G4" s="66" t="s">
        <v>76</v>
      </c>
      <c r="H4" s="325" t="s">
        <v>32</v>
      </c>
      <c r="I4" s="326"/>
      <c r="J4" s="175" t="s">
        <v>33</v>
      </c>
      <c r="K4" s="321" t="s">
        <v>77</v>
      </c>
      <c r="L4" s="322"/>
      <c r="M4" s="322"/>
      <c r="N4" s="322"/>
      <c r="O4" s="322"/>
      <c r="P4" s="322"/>
      <c r="Q4" s="322"/>
      <c r="R4" s="322"/>
      <c r="S4" s="323"/>
    </row>
    <row r="5" spans="1:20" ht="13.5" thickBot="1" x14ac:dyDescent="0.25">
      <c r="A5" s="67" t="s">
        <v>34</v>
      </c>
      <c r="B5" s="68"/>
      <c r="C5" s="69"/>
      <c r="D5" s="70"/>
      <c r="E5" s="71" t="s">
        <v>73</v>
      </c>
      <c r="F5" s="224" t="s">
        <v>79</v>
      </c>
      <c r="G5" s="261">
        <v>2.7E-2</v>
      </c>
      <c r="H5" s="225" t="s">
        <v>94</v>
      </c>
      <c r="I5" s="216"/>
      <c r="J5" s="72"/>
      <c r="K5" s="73"/>
      <c r="L5" s="41"/>
      <c r="M5" s="41"/>
      <c r="N5" s="41"/>
      <c r="O5" s="41"/>
      <c r="P5" s="41"/>
      <c r="Q5" s="41"/>
      <c r="R5" s="74"/>
      <c r="S5" s="75"/>
    </row>
    <row r="6" spans="1:20" x14ac:dyDescent="0.2">
      <c r="A6" s="76" t="s">
        <v>35</v>
      </c>
      <c r="B6" s="53"/>
      <c r="C6" s="53"/>
      <c r="D6" s="54"/>
      <c r="E6" s="161"/>
      <c r="F6" s="160"/>
      <c r="G6" s="161"/>
      <c r="H6" s="199"/>
      <c r="I6" s="199"/>
      <c r="J6" s="199"/>
      <c r="K6" s="250">
        <v>5</v>
      </c>
      <c r="L6" s="251">
        <v>1</v>
      </c>
      <c r="M6" s="252">
        <v>3</v>
      </c>
      <c r="N6" s="252">
        <v>8</v>
      </c>
      <c r="O6" s="252">
        <v>4</v>
      </c>
      <c r="P6" s="252">
        <v>7</v>
      </c>
      <c r="Q6" s="252">
        <v>2</v>
      </c>
      <c r="R6" s="253">
        <v>2</v>
      </c>
      <c r="S6" s="254">
        <v>6</v>
      </c>
      <c r="T6" s="77"/>
    </row>
    <row r="7" spans="1:20" x14ac:dyDescent="0.2">
      <c r="A7" s="61" t="s">
        <v>36</v>
      </c>
      <c r="B7" s="62"/>
      <c r="C7" s="62"/>
      <c r="D7" s="63"/>
      <c r="E7" s="161"/>
      <c r="F7" s="65"/>
      <c r="G7" s="161"/>
      <c r="H7" s="199"/>
      <c r="I7" s="199"/>
      <c r="J7" s="199"/>
      <c r="K7" s="79"/>
      <c r="L7" s="80"/>
      <c r="M7" s="78"/>
      <c r="N7" s="78"/>
      <c r="O7" s="78"/>
      <c r="P7" s="78"/>
      <c r="Q7" s="78"/>
      <c r="R7" s="81"/>
      <c r="S7" s="82"/>
    </row>
    <row r="8" spans="1:20" x14ac:dyDescent="0.2">
      <c r="A8" s="61" t="s">
        <v>37</v>
      </c>
      <c r="B8" s="62"/>
      <c r="C8" s="62"/>
      <c r="D8" s="63"/>
      <c r="E8" s="162"/>
      <c r="F8" s="65"/>
      <c r="G8" s="162"/>
      <c r="H8" s="208"/>
      <c r="I8" s="208"/>
      <c r="J8" s="199"/>
      <c r="K8" s="79"/>
      <c r="L8" s="80"/>
      <c r="M8" s="78"/>
      <c r="N8" s="78"/>
      <c r="O8" s="78"/>
      <c r="P8" s="78"/>
      <c r="Q8" s="78"/>
      <c r="R8" s="81"/>
      <c r="S8" s="82"/>
    </row>
    <row r="9" spans="1:20" x14ac:dyDescent="0.2">
      <c r="A9" s="61" t="s">
        <v>38</v>
      </c>
      <c r="B9" s="62"/>
      <c r="C9" s="62"/>
      <c r="D9" s="63"/>
      <c r="E9" s="84">
        <v>1.34</v>
      </c>
      <c r="F9" s="83" t="s">
        <v>78</v>
      </c>
      <c r="G9" s="84">
        <v>1.38</v>
      </c>
      <c r="H9" s="207" t="s">
        <v>98</v>
      </c>
      <c r="I9" s="207"/>
      <c r="J9" s="28"/>
      <c r="K9" s="87">
        <v>1.17</v>
      </c>
      <c r="L9" s="141">
        <v>1.34</v>
      </c>
      <c r="M9" s="147">
        <v>1.28</v>
      </c>
      <c r="N9" s="147">
        <v>1.08</v>
      </c>
      <c r="O9" s="147">
        <v>1.23</v>
      </c>
      <c r="P9" s="141">
        <v>1.1000000000000001</v>
      </c>
      <c r="Q9" s="147">
        <v>1.3</v>
      </c>
      <c r="R9" s="156">
        <v>1.3</v>
      </c>
      <c r="S9" s="158">
        <v>1.1599999999999999</v>
      </c>
      <c r="T9" s="262"/>
    </row>
    <row r="10" spans="1:20" x14ac:dyDescent="0.2">
      <c r="A10" s="52" t="s">
        <v>39</v>
      </c>
      <c r="B10" s="53"/>
      <c r="C10" s="53"/>
      <c r="D10" s="54"/>
      <c r="E10" s="164"/>
      <c r="F10" s="163"/>
      <c r="G10" s="164"/>
      <c r="H10" s="226"/>
      <c r="I10" s="226"/>
      <c r="J10" s="89"/>
      <c r="K10" s="255">
        <v>4</v>
      </c>
      <c r="L10" s="256">
        <v>1</v>
      </c>
      <c r="M10" s="257">
        <v>2</v>
      </c>
      <c r="N10" s="257">
        <v>7</v>
      </c>
      <c r="O10" s="257">
        <v>3</v>
      </c>
      <c r="P10" s="257">
        <v>5</v>
      </c>
      <c r="Q10" s="257">
        <v>1</v>
      </c>
      <c r="R10" s="258">
        <v>1</v>
      </c>
      <c r="S10" s="258">
        <v>6</v>
      </c>
    </row>
    <row r="11" spans="1:20" x14ac:dyDescent="0.2">
      <c r="A11" s="61" t="s">
        <v>40</v>
      </c>
      <c r="B11" s="62"/>
      <c r="C11" s="62"/>
      <c r="D11" s="63"/>
      <c r="E11" s="161"/>
      <c r="F11" s="165"/>
      <c r="G11" s="161"/>
      <c r="H11" s="227"/>
      <c r="I11" s="227"/>
      <c r="J11" s="200"/>
      <c r="K11" s="90"/>
      <c r="L11" s="234"/>
      <c r="M11" s="235"/>
      <c r="N11" s="148"/>
      <c r="O11" s="235"/>
      <c r="P11" s="237"/>
      <c r="Q11" s="235"/>
      <c r="R11" s="237"/>
      <c r="S11" s="237"/>
    </row>
    <row r="12" spans="1:20" x14ac:dyDescent="0.2">
      <c r="A12" s="91" t="s">
        <v>41</v>
      </c>
      <c r="B12" s="92"/>
      <c r="C12" s="92"/>
      <c r="D12" s="72"/>
      <c r="E12" s="94">
        <v>6.66</v>
      </c>
      <c r="F12" s="93">
        <v>6.08</v>
      </c>
      <c r="G12" s="94">
        <v>6.84</v>
      </c>
      <c r="H12" s="209">
        <v>6.8</v>
      </c>
      <c r="I12" s="209"/>
      <c r="J12" s="201"/>
      <c r="K12" s="96">
        <v>6.08</v>
      </c>
      <c r="L12" s="143">
        <v>6.66</v>
      </c>
      <c r="M12" s="95">
        <v>6.37</v>
      </c>
      <c r="N12" s="95">
        <v>5.7</v>
      </c>
      <c r="O12" s="143">
        <v>6.19</v>
      </c>
      <c r="P12" s="95">
        <v>5.83</v>
      </c>
      <c r="Q12" s="95">
        <v>6.66</v>
      </c>
      <c r="R12" s="95">
        <v>6.66</v>
      </c>
      <c r="S12" s="95">
        <v>5.76</v>
      </c>
      <c r="T12" s="262"/>
    </row>
    <row r="13" spans="1:20" x14ac:dyDescent="0.2">
      <c r="A13" s="52" t="s">
        <v>42</v>
      </c>
      <c r="B13" s="53"/>
      <c r="C13" s="53"/>
      <c r="D13" s="54"/>
      <c r="E13" s="167"/>
      <c r="F13" s="166"/>
      <c r="G13" s="167"/>
      <c r="H13" s="210"/>
      <c r="I13" s="210"/>
      <c r="J13" s="97"/>
      <c r="K13" s="255">
        <v>2</v>
      </c>
      <c r="L13" s="256">
        <v>1</v>
      </c>
      <c r="M13" s="257">
        <v>5</v>
      </c>
      <c r="N13" s="259">
        <v>3</v>
      </c>
      <c r="O13" s="257">
        <v>7</v>
      </c>
      <c r="P13" s="258">
        <v>8</v>
      </c>
      <c r="Q13" s="257">
        <v>4</v>
      </c>
      <c r="R13" s="257">
        <v>3</v>
      </c>
      <c r="S13" s="257">
        <v>6</v>
      </c>
    </row>
    <row r="14" spans="1:20" x14ac:dyDescent="0.2">
      <c r="A14" s="61" t="s">
        <v>43</v>
      </c>
      <c r="B14" s="62"/>
      <c r="C14" s="62"/>
      <c r="D14" s="63"/>
      <c r="E14" s="168"/>
      <c r="F14" s="165"/>
      <c r="G14" s="168"/>
      <c r="H14" s="211"/>
      <c r="I14" s="211"/>
      <c r="J14" s="200"/>
      <c r="K14" s="90"/>
      <c r="L14" s="234"/>
      <c r="M14" s="235"/>
      <c r="N14" s="152"/>
      <c r="O14" s="235"/>
      <c r="P14" s="238"/>
      <c r="Q14" s="235"/>
      <c r="R14" s="235"/>
      <c r="S14" s="235"/>
    </row>
    <row r="15" spans="1:20" x14ac:dyDescent="0.2">
      <c r="A15" s="61" t="s">
        <v>44</v>
      </c>
      <c r="B15" s="62"/>
      <c r="C15" s="62"/>
      <c r="D15" s="63"/>
      <c r="E15" s="168"/>
      <c r="F15" s="165"/>
      <c r="G15" s="168"/>
      <c r="H15" s="211"/>
      <c r="I15" s="211"/>
      <c r="J15" s="200"/>
      <c r="K15" s="90"/>
      <c r="L15" s="234"/>
      <c r="M15" s="237"/>
      <c r="N15" s="152"/>
      <c r="O15" s="235"/>
      <c r="P15" s="238"/>
      <c r="Q15" s="235"/>
      <c r="R15" s="235"/>
      <c r="S15" s="235"/>
    </row>
    <row r="16" spans="1:20" x14ac:dyDescent="0.2">
      <c r="A16" s="61" t="s">
        <v>45</v>
      </c>
      <c r="B16" s="62"/>
      <c r="C16" s="62"/>
      <c r="D16" s="63"/>
      <c r="E16" s="98">
        <v>0.71</v>
      </c>
      <c r="F16" s="93">
        <v>0.57999999999999996</v>
      </c>
      <c r="G16" s="98">
        <v>0.73</v>
      </c>
      <c r="H16" s="263">
        <v>0.64</v>
      </c>
      <c r="I16" s="263"/>
      <c r="J16" s="200"/>
      <c r="K16" s="99">
        <v>0.57999999999999996</v>
      </c>
      <c r="L16" s="141">
        <v>0.65</v>
      </c>
      <c r="M16" s="141">
        <v>0.45</v>
      </c>
      <c r="N16" s="156">
        <v>0.5</v>
      </c>
      <c r="O16" s="147">
        <v>0.42</v>
      </c>
      <c r="P16" s="265">
        <v>0.22</v>
      </c>
      <c r="Q16" s="147">
        <v>0.49</v>
      </c>
      <c r="R16" s="147">
        <v>0.5</v>
      </c>
      <c r="S16" s="147">
        <v>0.43</v>
      </c>
      <c r="T16" s="262"/>
    </row>
    <row r="17" spans="1:20" x14ac:dyDescent="0.2">
      <c r="A17" s="100" t="s">
        <v>46</v>
      </c>
      <c r="B17" s="101"/>
      <c r="C17" s="101"/>
      <c r="D17" s="102"/>
      <c r="E17" s="170"/>
      <c r="F17" s="169"/>
      <c r="G17" s="170"/>
      <c r="H17" s="228"/>
      <c r="I17" s="228"/>
      <c r="J17" s="202"/>
      <c r="K17" s="103"/>
      <c r="L17" s="239"/>
      <c r="M17" s="240"/>
      <c r="N17" s="154"/>
      <c r="O17" s="241"/>
      <c r="P17" s="240"/>
      <c r="Q17" s="241"/>
      <c r="R17" s="241"/>
      <c r="S17" s="241"/>
    </row>
    <row r="18" spans="1:20" ht="12.75" customHeight="1" x14ac:dyDescent="0.2">
      <c r="A18" s="104" t="s">
        <v>47</v>
      </c>
      <c r="B18" s="105"/>
      <c r="C18" s="105"/>
      <c r="D18" s="106"/>
      <c r="E18" s="107">
        <v>4.3899999999999997</v>
      </c>
      <c r="F18" s="93">
        <v>0.57999999999999996</v>
      </c>
      <c r="G18" s="107">
        <v>4.51</v>
      </c>
      <c r="H18" s="229">
        <v>0.64</v>
      </c>
      <c r="I18" s="229"/>
      <c r="J18" s="203"/>
      <c r="K18" s="99">
        <v>0.57999999999999996</v>
      </c>
      <c r="L18" s="144">
        <v>4.3899999999999997</v>
      </c>
      <c r="M18" s="150">
        <v>4.1900000000000004</v>
      </c>
      <c r="N18" s="150">
        <v>3.7</v>
      </c>
      <c r="O18" s="150">
        <v>0.45</v>
      </c>
      <c r="P18" s="150">
        <v>2.64</v>
      </c>
      <c r="Q18" s="150">
        <v>4.3899999999999997</v>
      </c>
      <c r="R18" s="150">
        <v>4.3899999999999997</v>
      </c>
      <c r="S18" s="150">
        <v>3.78</v>
      </c>
    </row>
    <row r="19" spans="1:20" ht="10.5" customHeight="1" x14ac:dyDescent="0.2">
      <c r="A19" s="108" t="s">
        <v>48</v>
      </c>
      <c r="B19" s="109"/>
      <c r="C19" s="109"/>
      <c r="D19" s="110"/>
      <c r="E19" s="112"/>
      <c r="F19" s="111"/>
      <c r="G19" s="112"/>
      <c r="H19" s="230"/>
      <c r="I19" s="230"/>
      <c r="J19" s="204"/>
      <c r="K19" s="183">
        <v>6</v>
      </c>
      <c r="L19" s="180">
        <v>3</v>
      </c>
      <c r="M19" s="181">
        <v>2</v>
      </c>
      <c r="N19" s="182">
        <v>4</v>
      </c>
      <c r="O19" s="182">
        <v>5</v>
      </c>
      <c r="P19" s="181">
        <v>8</v>
      </c>
      <c r="Q19" s="182">
        <v>1</v>
      </c>
      <c r="R19" s="182">
        <v>7</v>
      </c>
      <c r="S19" s="182">
        <v>5</v>
      </c>
    </row>
    <row r="20" spans="1:20" x14ac:dyDescent="0.2">
      <c r="A20" s="61" t="s">
        <v>49</v>
      </c>
      <c r="B20" s="62"/>
      <c r="C20" s="62"/>
      <c r="D20" s="63"/>
      <c r="E20" s="114">
        <v>1.1499999999999999</v>
      </c>
      <c r="F20" s="113">
        <v>0.88</v>
      </c>
      <c r="G20" s="114">
        <v>1.18</v>
      </c>
      <c r="H20" s="263">
        <v>0.98</v>
      </c>
      <c r="I20" s="263"/>
      <c r="J20" s="205"/>
      <c r="K20" s="115">
        <v>0.88</v>
      </c>
      <c r="L20" s="143">
        <v>1</v>
      </c>
      <c r="M20" s="151">
        <v>1.01</v>
      </c>
      <c r="N20" s="86">
        <v>0.98</v>
      </c>
      <c r="O20" s="95">
        <v>0.95</v>
      </c>
      <c r="P20" s="143">
        <v>0.77</v>
      </c>
      <c r="Q20" s="151">
        <v>1.07</v>
      </c>
      <c r="R20" s="95">
        <v>0.85</v>
      </c>
      <c r="S20" s="151">
        <v>0.95</v>
      </c>
      <c r="T20" s="262"/>
    </row>
    <row r="21" spans="1:20" x14ac:dyDescent="0.2">
      <c r="A21" s="76" t="s">
        <v>50</v>
      </c>
      <c r="B21" s="53"/>
      <c r="C21" s="53"/>
      <c r="D21" s="54"/>
      <c r="E21" s="171"/>
      <c r="F21" s="166"/>
      <c r="G21" s="171"/>
      <c r="H21" s="231"/>
      <c r="I21" s="231"/>
      <c r="J21" s="97"/>
      <c r="K21" s="223"/>
      <c r="L21" s="220"/>
      <c r="M21" s="221"/>
      <c r="N21" s="76"/>
      <c r="O21" s="221"/>
      <c r="P21" s="44"/>
      <c r="Q21" s="221"/>
      <c r="R21" s="220"/>
      <c r="S21" s="220"/>
    </row>
    <row r="22" spans="1:20" x14ac:dyDescent="0.2">
      <c r="A22" s="61" t="s">
        <v>51</v>
      </c>
      <c r="B22" s="62"/>
      <c r="C22" s="62"/>
      <c r="D22" s="63"/>
      <c r="E22" s="172"/>
      <c r="F22" s="165"/>
      <c r="G22" s="172"/>
      <c r="H22" s="227"/>
      <c r="I22" s="227"/>
      <c r="J22" s="200"/>
      <c r="K22" s="90"/>
      <c r="L22" s="234"/>
      <c r="M22" s="235"/>
      <c r="N22" s="152"/>
      <c r="O22" s="235"/>
      <c r="P22" s="236"/>
      <c r="Q22" s="235"/>
      <c r="R22" s="234"/>
      <c r="S22" s="234"/>
    </row>
    <row r="23" spans="1:20" x14ac:dyDescent="0.2">
      <c r="A23" s="61" t="s">
        <v>52</v>
      </c>
      <c r="B23" s="62"/>
      <c r="C23" s="62"/>
      <c r="D23" s="63"/>
      <c r="E23" s="172"/>
      <c r="F23" s="165"/>
      <c r="G23" s="172"/>
      <c r="H23" s="227"/>
      <c r="I23" s="227"/>
      <c r="J23" s="200"/>
      <c r="K23" s="90"/>
      <c r="L23" s="234"/>
      <c r="M23" s="235"/>
      <c r="N23" s="152"/>
      <c r="O23" s="235"/>
      <c r="P23" s="236"/>
      <c r="Q23" s="235"/>
      <c r="R23" s="234"/>
      <c r="S23" s="234"/>
    </row>
    <row r="24" spans="1:20" x14ac:dyDescent="0.2">
      <c r="A24" s="61" t="s">
        <v>53</v>
      </c>
      <c r="B24" s="62"/>
      <c r="C24" s="62"/>
      <c r="D24" s="63"/>
      <c r="E24" s="172"/>
      <c r="F24" s="165"/>
      <c r="G24" s="172"/>
      <c r="H24" s="227"/>
      <c r="I24" s="227"/>
      <c r="J24" s="200"/>
      <c r="K24" s="90">
        <v>6</v>
      </c>
      <c r="L24" s="142">
        <v>1</v>
      </c>
      <c r="M24" s="148">
        <v>4</v>
      </c>
      <c r="N24" s="152">
        <v>9</v>
      </c>
      <c r="O24" s="148">
        <v>5</v>
      </c>
      <c r="P24" s="157">
        <v>7</v>
      </c>
      <c r="Q24" s="149">
        <v>3</v>
      </c>
      <c r="R24" s="142">
        <v>2</v>
      </c>
      <c r="S24" s="142">
        <v>8</v>
      </c>
    </row>
    <row r="25" spans="1:20" x14ac:dyDescent="0.2">
      <c r="A25" s="61" t="s">
        <v>54</v>
      </c>
      <c r="B25" s="62"/>
      <c r="C25" s="62"/>
      <c r="D25" s="63"/>
      <c r="E25" s="116">
        <v>33.1</v>
      </c>
      <c r="F25" s="260" t="s">
        <v>80</v>
      </c>
      <c r="G25" s="116">
        <v>33.99</v>
      </c>
      <c r="H25" s="264" t="s">
        <v>99</v>
      </c>
      <c r="I25" s="264"/>
      <c r="J25" s="206"/>
      <c r="K25" s="87">
        <v>29.3</v>
      </c>
      <c r="L25" s="145">
        <v>33.1</v>
      </c>
      <c r="M25" s="95">
        <v>30.79</v>
      </c>
      <c r="N25" s="86">
        <v>26.5</v>
      </c>
      <c r="O25" s="95">
        <v>29.67</v>
      </c>
      <c r="P25" s="145">
        <v>28.05</v>
      </c>
      <c r="Q25" s="95">
        <v>31.76</v>
      </c>
      <c r="R25" s="143">
        <v>32</v>
      </c>
      <c r="S25" s="143">
        <v>27.95</v>
      </c>
      <c r="T25" s="262"/>
    </row>
    <row r="26" spans="1:20" x14ac:dyDescent="0.2">
      <c r="A26" s="52" t="s">
        <v>55</v>
      </c>
      <c r="B26" s="53"/>
      <c r="C26" s="53"/>
      <c r="D26" s="54"/>
      <c r="E26" s="173"/>
      <c r="F26" s="193"/>
      <c r="G26" s="173"/>
      <c r="H26" s="210"/>
      <c r="I26" s="210"/>
      <c r="J26" s="97"/>
      <c r="K26" s="223"/>
      <c r="L26" s="220"/>
      <c r="M26" s="222"/>
      <c r="N26" s="78"/>
      <c r="O26" s="222"/>
      <c r="P26" s="222"/>
      <c r="Q26" s="221"/>
      <c r="R26" s="221"/>
      <c r="S26" s="221"/>
      <c r="T26" s="62"/>
    </row>
    <row r="27" spans="1:20" x14ac:dyDescent="0.2">
      <c r="A27" s="61" t="s">
        <v>56</v>
      </c>
      <c r="B27" s="62"/>
      <c r="C27" s="62"/>
      <c r="D27" s="63"/>
      <c r="E27" s="174"/>
      <c r="F27" s="194"/>
      <c r="G27" s="174"/>
      <c r="H27" s="211"/>
      <c r="I27" s="211"/>
      <c r="J27" s="200"/>
      <c r="K27" s="90"/>
      <c r="L27" s="234"/>
      <c r="M27" s="235"/>
      <c r="N27" s="148"/>
      <c r="O27" s="235"/>
      <c r="P27" s="235"/>
      <c r="Q27" s="235"/>
      <c r="R27" s="235"/>
      <c r="S27" s="235"/>
    </row>
    <row r="28" spans="1:20" x14ac:dyDescent="0.2">
      <c r="A28" s="61" t="s">
        <v>57</v>
      </c>
      <c r="B28" s="62"/>
      <c r="C28" s="62"/>
      <c r="D28" s="63"/>
      <c r="E28" s="174"/>
      <c r="F28" s="194"/>
      <c r="G28" s="174"/>
      <c r="H28" s="211"/>
      <c r="I28" s="211"/>
      <c r="J28" s="200"/>
      <c r="K28" s="90">
        <v>7</v>
      </c>
      <c r="L28" s="142">
        <v>1</v>
      </c>
      <c r="M28" s="148">
        <v>2</v>
      </c>
      <c r="N28" s="148">
        <v>4</v>
      </c>
      <c r="O28" s="148">
        <v>3</v>
      </c>
      <c r="P28" s="148">
        <v>6</v>
      </c>
      <c r="Q28" s="148">
        <v>1</v>
      </c>
      <c r="R28" s="148">
        <v>1</v>
      </c>
      <c r="S28" s="148">
        <v>5</v>
      </c>
    </row>
    <row r="29" spans="1:20" x14ac:dyDescent="0.2">
      <c r="A29" s="91" t="s">
        <v>58</v>
      </c>
      <c r="B29" s="92"/>
      <c r="C29" s="92"/>
      <c r="D29" s="72"/>
      <c r="E29" s="118">
        <v>15.5</v>
      </c>
      <c r="F29" s="195">
        <v>12.97</v>
      </c>
      <c r="G29" s="118">
        <v>15.92</v>
      </c>
      <c r="H29" s="209">
        <v>14.52</v>
      </c>
      <c r="I29" s="209"/>
      <c r="J29" s="206"/>
      <c r="K29" s="96">
        <v>12.97</v>
      </c>
      <c r="L29" s="143">
        <v>15.5</v>
      </c>
      <c r="M29" s="95">
        <v>14.82</v>
      </c>
      <c r="N29" s="95">
        <v>13.47</v>
      </c>
      <c r="O29" s="155">
        <v>14.4</v>
      </c>
      <c r="P29" s="95">
        <v>13.2</v>
      </c>
      <c r="Q29" s="95">
        <v>15.5</v>
      </c>
      <c r="R29" s="95">
        <v>15.5</v>
      </c>
      <c r="S29" s="95">
        <v>13.45</v>
      </c>
      <c r="T29" s="262"/>
    </row>
    <row r="30" spans="1:20" x14ac:dyDescent="0.2">
      <c r="A30" s="61" t="s">
        <v>59</v>
      </c>
      <c r="B30" s="62"/>
      <c r="C30" s="62"/>
      <c r="D30" s="63"/>
      <c r="E30" s="173"/>
      <c r="F30" s="193"/>
      <c r="G30" s="173"/>
      <c r="H30" s="211"/>
      <c r="I30" s="211"/>
      <c r="J30" s="200"/>
      <c r="K30" s="184"/>
      <c r="L30" s="242"/>
      <c r="M30" s="221"/>
      <c r="N30" s="185"/>
      <c r="O30" s="221"/>
      <c r="P30" s="222"/>
      <c r="Q30" s="221"/>
      <c r="R30" s="233"/>
      <c r="S30" s="233"/>
    </row>
    <row r="31" spans="1:20" x14ac:dyDescent="0.2">
      <c r="A31" s="61" t="s">
        <v>60</v>
      </c>
      <c r="B31" s="62"/>
      <c r="C31" s="62"/>
      <c r="D31" s="63"/>
      <c r="E31" s="174"/>
      <c r="F31" s="194"/>
      <c r="G31" s="174"/>
      <c r="H31" s="211"/>
      <c r="I31" s="211"/>
      <c r="J31" s="200"/>
      <c r="K31" s="90">
        <v>4</v>
      </c>
      <c r="L31" s="146">
        <v>1</v>
      </c>
      <c r="M31" s="152">
        <v>2</v>
      </c>
      <c r="N31" s="148">
        <v>6</v>
      </c>
      <c r="O31" s="142">
        <v>3</v>
      </c>
      <c r="P31" s="148">
        <v>5</v>
      </c>
      <c r="Q31" s="148">
        <v>1</v>
      </c>
      <c r="R31" s="149">
        <v>1</v>
      </c>
      <c r="S31" s="149">
        <v>7</v>
      </c>
    </row>
    <row r="32" spans="1:20" x14ac:dyDescent="0.2">
      <c r="A32" s="119" t="s">
        <v>61</v>
      </c>
      <c r="B32" s="105"/>
      <c r="C32" s="105"/>
      <c r="D32" s="120"/>
      <c r="E32" s="118">
        <v>6.76</v>
      </c>
      <c r="F32" s="196">
        <v>6.18</v>
      </c>
      <c r="G32" s="118">
        <v>6.94</v>
      </c>
      <c r="H32" s="212">
        <v>6.92</v>
      </c>
      <c r="I32" s="212"/>
      <c r="J32" s="121"/>
      <c r="K32" s="140">
        <v>6.18</v>
      </c>
      <c r="L32" s="88">
        <v>6.76</v>
      </c>
      <c r="M32" s="147">
        <v>6.46</v>
      </c>
      <c r="N32" s="147">
        <v>5.87</v>
      </c>
      <c r="O32" s="147">
        <v>6.23</v>
      </c>
      <c r="P32" s="141">
        <v>6.05</v>
      </c>
      <c r="Q32" s="147">
        <v>6.76</v>
      </c>
      <c r="R32" s="147">
        <v>6.76</v>
      </c>
      <c r="S32" s="85">
        <v>5.82</v>
      </c>
      <c r="T32" s="262"/>
    </row>
    <row r="33" spans="1:27" x14ac:dyDescent="0.2">
      <c r="A33" s="61"/>
      <c r="B33" s="62"/>
      <c r="C33" s="62"/>
      <c r="D33" s="62"/>
      <c r="E33" s="122"/>
      <c r="F33" s="197"/>
      <c r="G33" s="122"/>
      <c r="H33" s="213"/>
      <c r="I33" s="213"/>
      <c r="J33" s="123"/>
      <c r="K33" s="186">
        <v>1</v>
      </c>
      <c r="L33" s="187">
        <v>7</v>
      </c>
      <c r="M33" s="188">
        <v>5</v>
      </c>
      <c r="N33" s="188">
        <v>2</v>
      </c>
      <c r="O33" s="188">
        <v>4</v>
      </c>
      <c r="P33" s="188">
        <v>6</v>
      </c>
      <c r="Q33" s="188">
        <v>8</v>
      </c>
      <c r="R33" s="188">
        <v>9</v>
      </c>
      <c r="S33" s="188">
        <v>3</v>
      </c>
    </row>
    <row r="34" spans="1:27" x14ac:dyDescent="0.2">
      <c r="A34" s="124" t="s">
        <v>62</v>
      </c>
      <c r="B34" s="125"/>
      <c r="C34" s="125"/>
      <c r="D34" s="126"/>
      <c r="E34" s="114">
        <v>11.17</v>
      </c>
      <c r="F34" s="198">
        <v>8.4</v>
      </c>
      <c r="G34" s="114">
        <v>11.47</v>
      </c>
      <c r="H34" s="214">
        <v>9.4</v>
      </c>
      <c r="I34" s="214"/>
      <c r="J34" s="127"/>
      <c r="K34" s="128">
        <v>8.4</v>
      </c>
      <c r="L34" s="117">
        <v>5</v>
      </c>
      <c r="M34" s="153">
        <v>6.42</v>
      </c>
      <c r="N34" s="153">
        <v>8</v>
      </c>
      <c r="O34" s="153">
        <v>6.76</v>
      </c>
      <c r="P34" s="153">
        <v>5.17</v>
      </c>
      <c r="Q34" s="153">
        <v>1.07</v>
      </c>
      <c r="R34" s="153">
        <v>0.85</v>
      </c>
      <c r="S34" s="153">
        <v>7.21</v>
      </c>
      <c r="T34" s="262"/>
    </row>
    <row r="35" spans="1:27" x14ac:dyDescent="0.2">
      <c r="A35" s="61" t="s">
        <v>63</v>
      </c>
      <c r="B35" s="62"/>
      <c r="C35" s="62"/>
      <c r="D35" s="63"/>
      <c r="E35" s="173"/>
      <c r="F35" s="194"/>
      <c r="G35" s="173"/>
      <c r="H35" s="211"/>
      <c r="I35" s="211"/>
      <c r="J35" s="200"/>
      <c r="K35" s="90"/>
      <c r="L35" s="238"/>
      <c r="M35" s="235"/>
      <c r="N35" s="148"/>
      <c r="O35" s="235"/>
      <c r="P35" s="234"/>
      <c r="Q35" s="235"/>
      <c r="R35" s="235"/>
      <c r="S35" s="235"/>
    </row>
    <row r="36" spans="1:27" x14ac:dyDescent="0.2">
      <c r="A36" s="61" t="s">
        <v>64</v>
      </c>
      <c r="B36" s="62"/>
      <c r="C36" s="62"/>
      <c r="D36" s="63"/>
      <c r="E36" s="172"/>
      <c r="F36" s="165"/>
      <c r="G36" s="172"/>
      <c r="H36" s="211"/>
      <c r="I36" s="211"/>
      <c r="J36" s="200"/>
      <c r="K36" s="184">
        <v>6</v>
      </c>
      <c r="L36" s="189">
        <v>1</v>
      </c>
      <c r="M36" s="190">
        <v>2</v>
      </c>
      <c r="N36" s="78">
        <v>3</v>
      </c>
      <c r="O36" s="78">
        <v>5</v>
      </c>
      <c r="P36" s="80">
        <v>7</v>
      </c>
      <c r="Q36" s="78">
        <v>8</v>
      </c>
      <c r="R36" s="78">
        <v>9</v>
      </c>
      <c r="S36" s="78">
        <v>4</v>
      </c>
    </row>
    <row r="37" spans="1:27" x14ac:dyDescent="0.2">
      <c r="A37" s="61" t="s">
        <v>65</v>
      </c>
      <c r="B37" s="62"/>
      <c r="C37" s="62"/>
      <c r="D37" s="63"/>
      <c r="E37" s="129">
        <v>11.17</v>
      </c>
      <c r="F37" s="83">
        <v>5.2</v>
      </c>
      <c r="G37" s="129">
        <v>11.47</v>
      </c>
      <c r="H37" s="215">
        <v>5.82</v>
      </c>
      <c r="I37" s="215"/>
      <c r="J37" s="205"/>
      <c r="K37" s="87">
        <v>5.2</v>
      </c>
      <c r="L37" s="141">
        <v>11.17</v>
      </c>
      <c r="M37" s="147">
        <v>10.68</v>
      </c>
      <c r="N37" s="147">
        <v>8</v>
      </c>
      <c r="O37" s="147">
        <v>6.76</v>
      </c>
      <c r="P37" s="141">
        <v>5.17</v>
      </c>
      <c r="Q37" s="147">
        <v>1.07</v>
      </c>
      <c r="R37" s="147">
        <v>0.85</v>
      </c>
      <c r="S37" s="147">
        <v>7.21</v>
      </c>
      <c r="T37" s="262"/>
    </row>
    <row r="38" spans="1:27" ht="13.5" thickBot="1" x14ac:dyDescent="0.25">
      <c r="A38" s="67" t="s">
        <v>66</v>
      </c>
      <c r="B38" s="68"/>
      <c r="C38" s="68"/>
      <c r="D38" s="130"/>
      <c r="E38" s="132">
        <v>0.02</v>
      </c>
      <c r="F38" s="131">
        <v>0.02</v>
      </c>
      <c r="G38" s="132">
        <v>0.02</v>
      </c>
      <c r="H38" s="217">
        <v>0.02</v>
      </c>
      <c r="I38" s="217"/>
      <c r="J38" s="133"/>
      <c r="K38" s="159">
        <v>0.02</v>
      </c>
      <c r="L38" s="134">
        <v>0.02</v>
      </c>
      <c r="M38" s="135">
        <v>0.02</v>
      </c>
      <c r="N38" s="135">
        <v>0.02</v>
      </c>
      <c r="O38" s="135">
        <v>0.02</v>
      </c>
      <c r="P38" s="135">
        <v>0.02</v>
      </c>
      <c r="Q38" s="135">
        <v>0.02</v>
      </c>
      <c r="R38" s="135">
        <v>0.02</v>
      </c>
      <c r="S38" s="135">
        <v>0.02</v>
      </c>
    </row>
    <row r="39" spans="1:27" x14ac:dyDescent="0.2">
      <c r="A39" s="327" t="s">
        <v>100</v>
      </c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</row>
    <row r="40" spans="1:27" ht="4.5" customHeight="1" x14ac:dyDescent="0.2">
      <c r="A40" s="327"/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</row>
    <row r="41" spans="1:27" x14ac:dyDescent="0.2">
      <c r="A41" s="77" t="s">
        <v>81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7" x14ac:dyDescent="0.2">
      <c r="A42" s="77" t="s">
        <v>82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  <c r="S42" s="36"/>
      <c r="T42" s="35"/>
      <c r="U42" s="35"/>
      <c r="V42" s="35"/>
    </row>
    <row r="43" spans="1:27" x14ac:dyDescent="0.2">
      <c r="A43" s="77" t="s">
        <v>83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6"/>
      <c r="S43" s="36"/>
      <c r="T43" s="35"/>
      <c r="U43" s="35"/>
      <c r="V43" s="35"/>
    </row>
    <row r="44" spans="1:27" ht="13.5" customHeight="1" x14ac:dyDescent="0.2">
      <c r="A44" s="77" t="s">
        <v>84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7" ht="12.75" customHeight="1" x14ac:dyDescent="0.2">
      <c r="A45" s="324" t="s">
        <v>85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5"/>
      <c r="U45" s="35"/>
      <c r="V45" s="35"/>
    </row>
    <row r="46" spans="1:27" x14ac:dyDescent="0.2">
      <c r="A46" s="77" t="s">
        <v>67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AA46" t="s">
        <v>21</v>
      </c>
    </row>
    <row r="47" spans="1:27" x14ac:dyDescent="0.2">
      <c r="A47" s="315" t="s">
        <v>71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</row>
    <row r="48" spans="1:27" x14ac:dyDescent="0.2">
      <c r="A48" s="77" t="s">
        <v>70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pans="1:21" x14ac:dyDescent="0.2">
      <c r="A49" s="77" t="s">
        <v>68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</row>
    <row r="50" spans="1:21" x14ac:dyDescent="0.2">
      <c r="A50" s="62" t="s">
        <v>69</v>
      </c>
    </row>
    <row r="51" spans="1:21" x14ac:dyDescent="0.2">
      <c r="A51" s="62"/>
    </row>
  </sheetData>
  <sheetProtection selectLockedCells="1" selectUnlockedCells="1"/>
  <mergeCells count="8">
    <mergeCell ref="A47:U47"/>
    <mergeCell ref="A1:S1"/>
    <mergeCell ref="H3:J3"/>
    <mergeCell ref="K4:S4"/>
    <mergeCell ref="A45:S45"/>
    <mergeCell ref="H4:I4"/>
    <mergeCell ref="A40:S40"/>
    <mergeCell ref="A39:S39"/>
  </mergeCells>
  <printOptions horizontalCentered="1" verticalCentered="1"/>
  <pageMargins left="0.74791666666666667" right="0.51180555555555551" top="0.39374999999999999" bottom="0.2361111111111111" header="0.51180555555555551" footer="0.51180555555555551"/>
  <pageSetup paperSize="9" scale="9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40"/>
  <sheetViews>
    <sheetView zoomScaleNormal="130" workbookViewId="0">
      <selection activeCell="E30" sqref="E30"/>
    </sheetView>
  </sheetViews>
  <sheetFormatPr defaultRowHeight="12.75" x14ac:dyDescent="0.2"/>
  <cols>
    <col min="1" max="2" width="9.140625" style="1"/>
    <col min="3" max="3" width="3.140625" style="1" customWidth="1"/>
    <col min="4" max="4" width="0" style="1" hidden="1" customWidth="1"/>
    <col min="5" max="5" width="12.7109375" style="1" customWidth="1"/>
    <col min="6" max="6" width="7.7109375" style="1" customWidth="1"/>
    <col min="7" max="7" width="10.7109375" style="1" customWidth="1"/>
    <col min="8" max="8" width="8.7109375" style="1" customWidth="1"/>
    <col min="9" max="9" width="11.85546875" style="1" customWidth="1"/>
    <col min="10" max="10" width="9" style="1" customWidth="1"/>
    <col min="11" max="11" width="10.5703125" style="1" customWidth="1"/>
    <col min="12" max="12" width="8.140625" style="1" customWidth="1"/>
    <col min="13" max="13" width="11.42578125" style="1" customWidth="1"/>
    <col min="14" max="14" width="9.140625" style="1"/>
    <col min="15" max="15" width="11" style="1" customWidth="1"/>
    <col min="16" max="16384" width="9.140625" style="1"/>
  </cols>
  <sheetData>
    <row r="3" spans="1:13" ht="15" x14ac:dyDescent="0.25">
      <c r="A3" s="279" t="s">
        <v>92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3" x14ac:dyDescent="0.2">
      <c r="B4" s="2"/>
      <c r="C4" s="2"/>
      <c r="D4" s="2"/>
      <c r="E4" s="2"/>
      <c r="F4" s="2"/>
    </row>
    <row r="5" spans="1:13" x14ac:dyDescent="0.2">
      <c r="A5" s="3" t="s">
        <v>0</v>
      </c>
      <c r="B5" s="4"/>
      <c r="C5" s="5"/>
      <c r="D5" s="5"/>
      <c r="E5" s="45"/>
      <c r="F5" s="46" t="s">
        <v>2</v>
      </c>
      <c r="G5" s="47" t="s">
        <v>8</v>
      </c>
      <c r="H5" s="39" t="s">
        <v>1</v>
      </c>
      <c r="I5" s="39" t="s">
        <v>8</v>
      </c>
      <c r="J5" s="218" t="s">
        <v>2</v>
      </c>
      <c r="K5" s="219" t="s">
        <v>16</v>
      </c>
    </row>
    <row r="6" spans="1:13" x14ac:dyDescent="0.2">
      <c r="A6" s="6"/>
      <c r="B6" s="7"/>
      <c r="C6" s="8"/>
      <c r="D6" s="8"/>
      <c r="E6" s="48"/>
      <c r="F6" s="49" t="s">
        <v>9</v>
      </c>
      <c r="G6" s="50" t="s">
        <v>3</v>
      </c>
      <c r="H6" s="40" t="s">
        <v>10</v>
      </c>
      <c r="I6" s="40" t="s">
        <v>11</v>
      </c>
      <c r="J6" s="191" t="s">
        <v>87</v>
      </c>
      <c r="K6" s="192"/>
    </row>
    <row r="7" spans="1:13" x14ac:dyDescent="0.2">
      <c r="A7" s="314" t="s">
        <v>96</v>
      </c>
      <c r="B7" s="11"/>
      <c r="C7" s="12"/>
      <c r="D7" s="12"/>
      <c r="E7" s="287">
        <v>1881762</v>
      </c>
      <c r="F7" s="280">
        <v>1.38</v>
      </c>
      <c r="G7" s="303">
        <f>F7*E7</f>
        <v>2596831.5599999996</v>
      </c>
      <c r="H7" s="280">
        <v>1.17</v>
      </c>
      <c r="I7" s="304">
        <f t="shared" ref="I7:I16" si="0">+E7*H7</f>
        <v>2201661.54</v>
      </c>
      <c r="J7" s="293">
        <v>1.28</v>
      </c>
      <c r="K7" s="294">
        <f>J7*E7</f>
        <v>2408655.36</v>
      </c>
    </row>
    <row r="8" spans="1:13" x14ac:dyDescent="0.2">
      <c r="A8" s="14" t="s">
        <v>4</v>
      </c>
      <c r="B8" s="15"/>
      <c r="C8" s="16"/>
      <c r="D8" s="16"/>
      <c r="E8" s="288">
        <v>6</v>
      </c>
      <c r="F8" s="281">
        <v>6.84</v>
      </c>
      <c r="G8" s="303">
        <f t="shared" ref="G8:G16" si="1">F8*E8</f>
        <v>41.04</v>
      </c>
      <c r="H8" s="281">
        <v>6.08</v>
      </c>
      <c r="I8" s="304">
        <f t="shared" si="0"/>
        <v>36.480000000000004</v>
      </c>
      <c r="J8" s="295">
        <v>6.8</v>
      </c>
      <c r="K8" s="294">
        <f t="shared" ref="K8:K16" si="2">J8*E8</f>
        <v>40.799999999999997</v>
      </c>
      <c r="M8"/>
    </row>
    <row r="9" spans="1:13" x14ac:dyDescent="0.2">
      <c r="A9" s="17" t="s">
        <v>5</v>
      </c>
      <c r="B9" s="9"/>
      <c r="C9" s="18"/>
      <c r="D9" s="18"/>
      <c r="E9" s="289">
        <v>5293461</v>
      </c>
      <c r="F9" s="282">
        <v>0.73</v>
      </c>
      <c r="G9" s="303">
        <f t="shared" si="1"/>
        <v>3864226.53</v>
      </c>
      <c r="H9" s="282">
        <v>0.57999999999999996</v>
      </c>
      <c r="I9" s="304">
        <f t="shared" si="0"/>
        <v>3070207.38</v>
      </c>
      <c r="J9" s="296">
        <v>0.64</v>
      </c>
      <c r="K9" s="294">
        <f t="shared" si="2"/>
        <v>3387815.04</v>
      </c>
      <c r="M9"/>
    </row>
    <row r="10" spans="1:13" x14ac:dyDescent="0.2">
      <c r="A10" s="10" t="s">
        <v>6</v>
      </c>
      <c r="B10" s="11"/>
      <c r="C10" s="12"/>
      <c r="D10" s="12"/>
      <c r="E10" s="287">
        <v>806108</v>
      </c>
      <c r="F10" s="280">
        <v>1.18</v>
      </c>
      <c r="G10" s="303">
        <f t="shared" si="1"/>
        <v>951207.44</v>
      </c>
      <c r="H10" s="280">
        <v>0.88</v>
      </c>
      <c r="I10" s="304">
        <f t="shared" si="0"/>
        <v>709375.04</v>
      </c>
      <c r="J10" s="293">
        <v>0.98</v>
      </c>
      <c r="K10" s="294">
        <f t="shared" si="2"/>
        <v>789985.84</v>
      </c>
      <c r="M10"/>
    </row>
    <row r="11" spans="1:13" x14ac:dyDescent="0.2">
      <c r="A11" s="314" t="s">
        <v>97</v>
      </c>
      <c r="B11" s="11"/>
      <c r="C11" s="12"/>
      <c r="D11" s="12"/>
      <c r="E11" s="290">
        <v>247506</v>
      </c>
      <c r="F11" s="283">
        <v>33.99</v>
      </c>
      <c r="G11" s="303">
        <f t="shared" si="1"/>
        <v>8412728.9400000013</v>
      </c>
      <c r="H11" s="283">
        <v>29.3</v>
      </c>
      <c r="I11" s="304">
        <f t="shared" si="0"/>
        <v>7251925.7999999998</v>
      </c>
      <c r="J11" s="297">
        <v>32.229999999999997</v>
      </c>
      <c r="K11" s="294">
        <f t="shared" si="2"/>
        <v>7977118.379999999</v>
      </c>
      <c r="M11"/>
    </row>
    <row r="12" spans="1:13" x14ac:dyDescent="0.2">
      <c r="A12" s="10" t="s">
        <v>12</v>
      </c>
      <c r="B12" s="11"/>
      <c r="C12" s="12"/>
      <c r="D12" s="12"/>
      <c r="E12" s="291">
        <v>287638664</v>
      </c>
      <c r="F12" s="284">
        <v>0.02</v>
      </c>
      <c r="G12" s="303">
        <f t="shared" si="1"/>
        <v>5752773.2800000003</v>
      </c>
      <c r="H12" s="284">
        <v>0.02</v>
      </c>
      <c r="I12" s="304">
        <f t="shared" si="0"/>
        <v>5752773.2800000003</v>
      </c>
      <c r="J12" s="299">
        <v>0.02</v>
      </c>
      <c r="K12" s="294">
        <f t="shared" si="2"/>
        <v>5752773.2800000003</v>
      </c>
      <c r="M12"/>
    </row>
    <row r="13" spans="1:13" x14ac:dyDescent="0.2">
      <c r="A13" s="10" t="s">
        <v>17</v>
      </c>
      <c r="B13" s="11"/>
      <c r="C13" s="12"/>
      <c r="D13" s="12"/>
      <c r="E13" s="287">
        <v>388</v>
      </c>
      <c r="F13" s="285">
        <v>15.92</v>
      </c>
      <c r="G13" s="303">
        <f t="shared" si="1"/>
        <v>6176.96</v>
      </c>
      <c r="H13" s="285">
        <v>12.97</v>
      </c>
      <c r="I13" s="304">
        <f t="shared" si="0"/>
        <v>5032.3600000000006</v>
      </c>
      <c r="J13" s="300">
        <v>14.52</v>
      </c>
      <c r="K13" s="294">
        <f t="shared" si="2"/>
        <v>5633.76</v>
      </c>
      <c r="M13"/>
    </row>
    <row r="14" spans="1:13" x14ac:dyDescent="0.2">
      <c r="A14" s="10" t="s">
        <v>18</v>
      </c>
      <c r="B14" s="11"/>
      <c r="C14" s="12"/>
      <c r="D14" s="12"/>
      <c r="E14" s="287">
        <v>1437</v>
      </c>
      <c r="F14" s="285">
        <v>6.94</v>
      </c>
      <c r="G14" s="303">
        <f t="shared" si="1"/>
        <v>9972.7800000000007</v>
      </c>
      <c r="H14" s="285">
        <v>6.18</v>
      </c>
      <c r="I14" s="304">
        <f t="shared" si="0"/>
        <v>8880.66</v>
      </c>
      <c r="J14" s="300">
        <v>6.92</v>
      </c>
      <c r="K14" s="294">
        <f t="shared" si="2"/>
        <v>9944.0399999999991</v>
      </c>
      <c r="M14"/>
    </row>
    <row r="15" spans="1:13" x14ac:dyDescent="0.2">
      <c r="A15" s="14" t="s">
        <v>19</v>
      </c>
      <c r="B15" s="15"/>
      <c r="C15" s="16"/>
      <c r="D15" s="16"/>
      <c r="E15" s="292">
        <v>16765</v>
      </c>
      <c r="F15" s="286">
        <v>11.47</v>
      </c>
      <c r="G15" s="303">
        <f t="shared" si="1"/>
        <v>192294.55000000002</v>
      </c>
      <c r="H15" s="286">
        <v>8.4</v>
      </c>
      <c r="I15" s="304">
        <f t="shared" si="0"/>
        <v>140826</v>
      </c>
      <c r="J15" s="301">
        <v>9.4</v>
      </c>
      <c r="K15" s="294">
        <f t="shared" si="2"/>
        <v>157591</v>
      </c>
    </row>
    <row r="16" spans="1:13" x14ac:dyDescent="0.2">
      <c r="A16" s="14" t="s">
        <v>20</v>
      </c>
      <c r="B16" s="15"/>
      <c r="C16" s="16"/>
      <c r="D16" s="16"/>
      <c r="E16" s="292">
        <v>76091</v>
      </c>
      <c r="F16" s="286">
        <v>11.47</v>
      </c>
      <c r="G16" s="303">
        <f t="shared" si="1"/>
        <v>872763.77</v>
      </c>
      <c r="H16" s="286">
        <v>5.2</v>
      </c>
      <c r="I16" s="304">
        <f t="shared" si="0"/>
        <v>395673.2</v>
      </c>
      <c r="J16" s="301">
        <v>5.82</v>
      </c>
      <c r="K16" s="294">
        <f t="shared" si="2"/>
        <v>442849.62</v>
      </c>
    </row>
    <row r="17" spans="1:14" x14ac:dyDescent="0.2">
      <c r="A17" s="14" t="s">
        <v>7</v>
      </c>
      <c r="B17" s="15"/>
      <c r="C17" s="16"/>
      <c r="D17" s="16"/>
      <c r="E17" s="44"/>
      <c r="F17" s="243"/>
      <c r="G17" s="298">
        <f>SUM(G7:G16)</f>
        <v>22659016.850000001</v>
      </c>
      <c r="H17" s="305"/>
      <c r="I17" s="298">
        <f>SUM(I7:I16)</f>
        <v>19536391.739999998</v>
      </c>
      <c r="J17" s="40"/>
      <c r="K17" s="302">
        <f>SUM(K7:K16)</f>
        <v>20932407.120000001</v>
      </c>
    </row>
    <row r="18" spans="1:14" x14ac:dyDescent="0.2">
      <c r="A18" s="9"/>
      <c r="B18" s="9"/>
      <c r="C18" s="9"/>
      <c r="D18" s="9"/>
      <c r="E18" s="19"/>
      <c r="F18" s="20"/>
      <c r="G18" s="13"/>
      <c r="H18" s="21"/>
      <c r="I18" s="22"/>
      <c r="J18" s="20"/>
      <c r="K18" s="13"/>
      <c r="L18" s="13"/>
      <c r="M18" s="13"/>
      <c r="N18" t="s">
        <v>21</v>
      </c>
    </row>
    <row r="19" spans="1:14" x14ac:dyDescent="0.2">
      <c r="A19" s="9"/>
      <c r="B19" s="328" t="s">
        <v>100</v>
      </c>
      <c r="C19" s="328"/>
      <c r="D19" s="328"/>
      <c r="E19" s="328"/>
      <c r="F19" s="328"/>
      <c r="G19" s="328"/>
      <c r="H19" s="21"/>
      <c r="I19" s="22"/>
      <c r="J19" s="20"/>
      <c r="K19" s="13"/>
      <c r="L19" s="13"/>
      <c r="M19" s="13"/>
      <c r="N19"/>
    </row>
    <row r="20" spans="1:14" x14ac:dyDescent="0.2">
      <c r="A20" s="9"/>
      <c r="B20" s="9"/>
      <c r="C20" s="9"/>
      <c r="D20" s="9"/>
      <c r="E20" s="19"/>
      <c r="F20" s="20"/>
      <c r="G20" s="13"/>
      <c r="H20" s="21"/>
      <c r="I20" s="22"/>
      <c r="J20" s="20"/>
      <c r="K20" s="13"/>
      <c r="L20" s="13"/>
      <c r="M20" s="13"/>
      <c r="N20"/>
    </row>
    <row r="21" spans="1:14" x14ac:dyDescent="0.2">
      <c r="A21" s="9"/>
      <c r="B21" s="9"/>
      <c r="C21" s="9"/>
      <c r="D21" s="9"/>
      <c r="E21" s="9"/>
      <c r="F21" s="20"/>
      <c r="G21" s="13"/>
      <c r="H21" s="20"/>
      <c r="I21" s="13"/>
      <c r="J21" s="20"/>
      <c r="K21" s="13"/>
      <c r="L21" s="13"/>
      <c r="M21" s="13"/>
    </row>
    <row r="22" spans="1:14" x14ac:dyDescent="0.2">
      <c r="A22" s="44"/>
      <c r="B22" s="44"/>
      <c r="C22" s="44"/>
      <c r="D22" s="44"/>
      <c r="E22" s="41"/>
      <c r="F22" s="267"/>
      <c r="G22" s="268" t="s">
        <v>88</v>
      </c>
      <c r="H22" s="269"/>
      <c r="I22" s="270"/>
      <c r="J22" s="243"/>
      <c r="K22" s="244"/>
      <c r="L22" s="244"/>
      <c r="M22" s="179"/>
    </row>
    <row r="23" spans="1:14" x14ac:dyDescent="0.2">
      <c r="A23" s="35" t="s">
        <v>14</v>
      </c>
      <c r="B23" s="35"/>
      <c r="C23" s="35"/>
      <c r="D23" s="35"/>
      <c r="E23" s="271" t="s">
        <v>13</v>
      </c>
      <c r="F23" s="272"/>
      <c r="G23" s="273" t="s">
        <v>89</v>
      </c>
      <c r="H23" s="274"/>
      <c r="I23" s="180"/>
      <c r="J23" s="44"/>
      <c r="K23" s="273" t="s">
        <v>15</v>
      </c>
      <c r="L23" s="274"/>
      <c r="M23" s="137"/>
    </row>
    <row r="24" spans="1:14" x14ac:dyDescent="0.2">
      <c r="A24" s="275" t="s">
        <v>90</v>
      </c>
      <c r="B24" s="276"/>
      <c r="C24" s="245"/>
      <c r="D24" s="35"/>
      <c r="E24" s="306">
        <v>22659017</v>
      </c>
      <c r="F24" s="177"/>
      <c r="G24" s="311">
        <v>4959017</v>
      </c>
      <c r="H24" s="42"/>
      <c r="I24" s="43"/>
      <c r="J24" s="44"/>
      <c r="K24" s="51"/>
      <c r="L24" s="136"/>
      <c r="M24" s="138"/>
    </row>
    <row r="25" spans="1:14" x14ac:dyDescent="0.2">
      <c r="A25" s="277" t="s">
        <v>91</v>
      </c>
      <c r="B25" s="47"/>
      <c r="C25" s="246"/>
      <c r="D25" s="36"/>
      <c r="E25" s="307">
        <v>19536392</v>
      </c>
      <c r="F25" s="36"/>
      <c r="G25" s="312">
        <v>1836392</v>
      </c>
      <c r="H25" s="38"/>
      <c r="I25" s="37"/>
      <c r="J25" s="36"/>
      <c r="K25" s="313">
        <v>3122625</v>
      </c>
      <c r="L25" s="178"/>
      <c r="M25" s="139"/>
    </row>
    <row r="26" spans="1:14" x14ac:dyDescent="0.2">
      <c r="A26" s="275" t="s">
        <v>95</v>
      </c>
      <c r="B26" s="278"/>
      <c r="C26" s="247"/>
      <c r="D26" s="44"/>
      <c r="E26" s="308">
        <v>20932407</v>
      </c>
      <c r="F26" s="232"/>
      <c r="G26" s="311">
        <v>3232407</v>
      </c>
      <c r="H26" s="248"/>
      <c r="I26" s="249"/>
      <c r="J26" s="36"/>
      <c r="K26" s="311">
        <v>1726610</v>
      </c>
      <c r="L26" s="266"/>
      <c r="M26" s="176"/>
    </row>
    <row r="27" spans="1:14" x14ac:dyDescent="0.2">
      <c r="A27" s="27"/>
      <c r="B27" s="25"/>
      <c r="C27" s="26"/>
      <c r="E27" s="23"/>
      <c r="F27" s="32"/>
      <c r="G27" s="309" t="s">
        <v>93</v>
      </c>
      <c r="H27" s="310"/>
      <c r="I27" s="309"/>
      <c r="K27" s="23"/>
      <c r="L27" s="23"/>
      <c r="M27" s="23"/>
    </row>
    <row r="28" spans="1:14" x14ac:dyDescent="0.2">
      <c r="A28" s="23"/>
      <c r="B28" s="23"/>
      <c r="E28" s="23"/>
      <c r="G28" s="24"/>
    </row>
    <row r="29" spans="1:14" x14ac:dyDescent="0.2">
      <c r="G29" s="9"/>
    </row>
    <row r="30" spans="1:14" x14ac:dyDescent="0.2">
      <c r="E30" s="23"/>
      <c r="G30" s="9"/>
    </row>
    <row r="31" spans="1:14" x14ac:dyDescent="0.2">
      <c r="E31" s="23"/>
      <c r="G31" s="9"/>
      <c r="K31" s="29"/>
      <c r="L31" s="29"/>
      <c r="M31" s="29"/>
    </row>
    <row r="32" spans="1:14" x14ac:dyDescent="0.2">
      <c r="E32" s="23"/>
      <c r="G32" s="30"/>
      <c r="K32" s="29"/>
      <c r="L32" s="29"/>
      <c r="M32" s="29"/>
    </row>
    <row r="33" spans="5:13" x14ac:dyDescent="0.2">
      <c r="E33" s="23"/>
      <c r="G33" s="30"/>
      <c r="K33" s="29"/>
      <c r="L33" s="29"/>
      <c r="M33" s="29"/>
    </row>
    <row r="34" spans="5:13" x14ac:dyDescent="0.2">
      <c r="E34" s="23"/>
      <c r="G34" s="31"/>
      <c r="K34" s="29"/>
      <c r="L34" s="29"/>
      <c r="M34" s="29"/>
    </row>
    <row r="35" spans="5:13" x14ac:dyDescent="0.2">
      <c r="E35" s="23"/>
      <c r="F35" s="32"/>
      <c r="G35" s="31"/>
      <c r="K35" s="29"/>
      <c r="L35" s="29"/>
      <c r="M35" s="29"/>
    </row>
    <row r="36" spans="5:13" x14ac:dyDescent="0.2">
      <c r="E36" s="23"/>
      <c r="G36" s="31"/>
      <c r="K36" s="33"/>
      <c r="L36" s="33"/>
      <c r="M36" s="33"/>
    </row>
    <row r="37" spans="5:13" x14ac:dyDescent="0.2">
      <c r="E37" s="23"/>
      <c r="F37" s="32"/>
      <c r="G37" s="31"/>
      <c r="K37" s="34"/>
      <c r="L37" s="34"/>
      <c r="M37" s="34"/>
    </row>
    <row r="38" spans="5:13" x14ac:dyDescent="0.2">
      <c r="K38" s="34"/>
      <c r="L38" s="34"/>
      <c r="M38" s="34"/>
    </row>
    <row r="39" spans="5:13" x14ac:dyDescent="0.2">
      <c r="K39" s="34"/>
      <c r="L39" s="34"/>
      <c r="M39" s="34"/>
    </row>
    <row r="40" spans="5:13" x14ac:dyDescent="0.2">
      <c r="K40" s="34"/>
      <c r="L40" s="34"/>
      <c r="M40" s="34"/>
    </row>
  </sheetData>
  <sheetProtection selectLockedCells="1" selectUnlockedCells="1"/>
  <mergeCells count="1">
    <mergeCell ref="B19:G19"/>
  </mergeCells>
  <phoneticPr fontId="1" type="noConversion"/>
  <pageMargins left="0.74791666666666667" right="0.74791666666666667" top="0.98402777777777772" bottom="0.98402777777777772" header="0.51180555555555551" footer="0.51180555555555551"/>
  <pageSetup paperSize="9" scale="95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stawki</vt:lpstr>
      <vt:lpstr>dochody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Lisewska</dc:creator>
  <cp:lastModifiedBy>Magdalena Lisewska</cp:lastModifiedBy>
  <cp:lastPrinted>2024-11-04T10:55:52Z</cp:lastPrinted>
  <dcterms:created xsi:type="dcterms:W3CDTF">2017-09-19T13:20:20Z</dcterms:created>
  <dcterms:modified xsi:type="dcterms:W3CDTF">2024-11-18T11:27:49Z</dcterms:modified>
</cp:coreProperties>
</file>