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.lisewska\Documents\_PODATEK_FINANSE\materiały_na_komisje\materiały dla Radnych_2025\10%\"/>
    </mc:Choice>
  </mc:AlternateContent>
  <xr:revisionPtr revIDLastSave="0" documentId="13_ncr:1_{06D985ED-0B01-48AD-974C-1AF809A47D35}" xr6:coauthVersionLast="47" xr6:coauthVersionMax="47" xr10:uidLastSave="{00000000-0000-0000-0000-000000000000}"/>
  <bookViews>
    <workbookView xWindow="-120" yWindow="-120" windowWidth="29040" windowHeight="15990" activeTab="1" xr2:uid="{00000000-000D-0000-FFFF-FFFF00000000}"/>
  </bookViews>
  <sheets>
    <sheet name="stawki" sheetId="1" r:id="rId1"/>
    <sheet name="dochody" sheetId="4" r:id="rId2"/>
  </sheets>
  <calcPr calcId="181029"/>
  <fileRecoveryPr autoRecover="0"/>
</workbook>
</file>

<file path=xl/calcChain.xml><?xml version="1.0" encoding="utf-8"?>
<calcChain xmlns="http://schemas.openxmlformats.org/spreadsheetml/2006/main">
  <c r="J107" i="4" l="1"/>
  <c r="J106" i="4"/>
  <c r="J103" i="4"/>
  <c r="J98" i="4"/>
  <c r="J97" i="4"/>
  <c r="J90" i="4"/>
  <c r="J89" i="4"/>
  <c r="J81" i="4"/>
  <c r="J82" i="4"/>
  <c r="J83" i="4"/>
  <c r="J80" i="4"/>
  <c r="J77" i="4"/>
  <c r="J78" i="4"/>
  <c r="J76" i="4"/>
  <c r="J73" i="4"/>
  <c r="J71" i="4"/>
  <c r="J68" i="4"/>
  <c r="J62" i="4"/>
  <c r="J59" i="4"/>
  <c r="J58" i="4"/>
  <c r="J53" i="4"/>
  <c r="J51" i="4"/>
  <c r="J40" i="4"/>
  <c r="J33" i="4"/>
  <c r="J30" i="4"/>
  <c r="J27" i="4"/>
  <c r="J21" i="4"/>
  <c r="J20" i="4"/>
  <c r="J14" i="4"/>
  <c r="J13" i="4"/>
  <c r="J11" i="4"/>
  <c r="J7" i="4"/>
  <c r="J8" i="4"/>
  <c r="J6" i="4"/>
  <c r="H89" i="4"/>
  <c r="H82" i="4"/>
  <c r="H30" i="4"/>
  <c r="F89" i="4"/>
  <c r="F81" i="4"/>
  <c r="F82" i="4"/>
  <c r="F83" i="4"/>
  <c r="F30" i="4"/>
  <c r="H98" i="4"/>
  <c r="H97" i="4"/>
  <c r="F98" i="4"/>
  <c r="F97" i="4"/>
  <c r="H83" i="4"/>
  <c r="H71" i="4"/>
  <c r="F71" i="4"/>
  <c r="H58" i="4"/>
  <c r="F58" i="4"/>
  <c r="H53" i="4"/>
  <c r="H6" i="4"/>
  <c r="F6" i="4"/>
  <c r="H78" i="4"/>
  <c r="F78" i="4"/>
  <c r="D108" i="4"/>
  <c r="F53" i="4"/>
  <c r="J108" i="4" l="1"/>
  <c r="H103" i="4"/>
  <c r="F103" i="4"/>
  <c r="H76" i="4"/>
  <c r="F76" i="4"/>
  <c r="H68" i="4"/>
  <c r="F68" i="4"/>
  <c r="H62" i="4" l="1"/>
  <c r="H51" i="4"/>
  <c r="H13" i="4"/>
  <c r="F62" i="4"/>
  <c r="F51" i="4"/>
  <c r="F13" i="4"/>
  <c r="H107" i="4"/>
  <c r="F107" i="4"/>
  <c r="H106" i="4"/>
  <c r="F106" i="4"/>
  <c r="H80" i="4"/>
  <c r="F80" i="4"/>
  <c r="H90" i="4"/>
  <c r="F90" i="4"/>
  <c r="H77" i="4"/>
  <c r="F77" i="4"/>
  <c r="H73" i="4"/>
  <c r="F73" i="4"/>
  <c r="H33" i="4"/>
  <c r="F33" i="4"/>
  <c r="H21" i="4"/>
  <c r="H20" i="4"/>
  <c r="F21" i="4"/>
  <c r="F20" i="4"/>
  <c r="H11" i="4"/>
  <c r="H14" i="4"/>
  <c r="F14" i="4"/>
  <c r="F11" i="4"/>
  <c r="F7" i="4"/>
  <c r="H7" i="4"/>
  <c r="F8" i="4"/>
  <c r="H8" i="4"/>
  <c r="F27" i="4"/>
  <c r="H27" i="4"/>
  <c r="F40" i="4"/>
  <c r="H40" i="4"/>
  <c r="F59" i="4"/>
  <c r="H59" i="4"/>
  <c r="H81" i="4"/>
  <c r="K109" i="1"/>
  <c r="H108" i="4" l="1"/>
  <c r="F108" i="4"/>
</calcChain>
</file>

<file path=xl/sharedStrings.xml><?xml version="1.0" encoding="utf-8"?>
<sst xmlns="http://schemas.openxmlformats.org/spreadsheetml/2006/main" count="354" uniqueCount="144">
  <si>
    <t>Podstawa opodatkowania</t>
  </si>
  <si>
    <t>stawki MF</t>
  </si>
  <si>
    <t xml:space="preserve">stawki </t>
  </si>
  <si>
    <t>RG</t>
  </si>
  <si>
    <t>ilość</t>
  </si>
  <si>
    <t>Toruń</t>
  </si>
  <si>
    <t>Łysomice</t>
  </si>
  <si>
    <t>W.Niesz.</t>
  </si>
  <si>
    <t>Obrowo</t>
  </si>
  <si>
    <t>minimalne</t>
  </si>
  <si>
    <t>maksym.</t>
  </si>
  <si>
    <t>dochód</t>
  </si>
  <si>
    <t>pojazd</t>
  </si>
  <si>
    <t>1.Samochody ciężarowe o dopuszczalnej masie całkowitej</t>
  </si>
  <si>
    <t>a)powyżej 3,5ton do 5,5ton włącznie</t>
  </si>
  <si>
    <t>c) powyżej 7,5ton do 9ton włącznie</t>
  </si>
  <si>
    <t>d) powyżej 9ton a poniżej 12ton</t>
  </si>
  <si>
    <t>a) o dwóch osiach</t>
  </si>
  <si>
    <t>b) o trzech osiach</t>
  </si>
  <si>
    <t>c) o czterech osiach i więcej o dmc</t>
  </si>
  <si>
    <t xml:space="preserve"> od 15 ton i powyżej</t>
  </si>
  <si>
    <t>b) o trzech osiach i dmc</t>
  </si>
  <si>
    <t>c) o czterech osiach i więcej osiach i dmc</t>
  </si>
  <si>
    <t xml:space="preserve"> od 3,5 tony i poniżej 12 ton</t>
  </si>
  <si>
    <t xml:space="preserve"> od 31 ton i powyżej</t>
  </si>
  <si>
    <t xml:space="preserve"> od 12 ton, a mniej niż 40 ton</t>
  </si>
  <si>
    <t xml:space="preserve"> od 40 ton i powyżej</t>
  </si>
  <si>
    <t xml:space="preserve">7.Przyczepy i naczepy, które łącznie z pojazdem silnikowym posiadają dmc </t>
  </si>
  <si>
    <t xml:space="preserve"> od 7 ton i poniżej 12 ton</t>
  </si>
  <si>
    <t>-</t>
  </si>
  <si>
    <t>a) o jednej osi</t>
  </si>
  <si>
    <t xml:space="preserve"> od 25 ton i powyżej</t>
  </si>
  <si>
    <t>b) o dwóch osiach</t>
  </si>
  <si>
    <t xml:space="preserve"> od 12 ton, a mniej niż 28 ton</t>
  </si>
  <si>
    <t xml:space="preserve"> od 28 ton, a mniej niż 33 tony</t>
  </si>
  <si>
    <t xml:space="preserve"> od 33 ton, a mniej niż 38 ton</t>
  </si>
  <si>
    <t xml:space="preserve"> od 38 ton i powyżej</t>
  </si>
  <si>
    <t>c) o trzech osiach</t>
  </si>
  <si>
    <t xml:space="preserve"> od 12 ton, a mniej niż 38 ton</t>
  </si>
  <si>
    <t xml:space="preserve"> od 12 ton, a miniej niż 38 ton</t>
  </si>
  <si>
    <t>stawki</t>
  </si>
  <si>
    <t>wg maks.</t>
  </si>
  <si>
    <t>3.Samochody ciężar.innym, niż pneumat</t>
  </si>
  <si>
    <t>4.Ciągniki siodłowe i balastowe zespołu pojazdów</t>
  </si>
  <si>
    <t>8.Przyczepy i naczepy z zawieszeniem pneumat.</t>
  </si>
  <si>
    <t>9.Przyczepy i naczepy, z innym system. zawiesz.</t>
  </si>
  <si>
    <t xml:space="preserve">6.Ciągniki siodłowe i balastowe z innym systemem zawiesz. </t>
  </si>
  <si>
    <t>pojazdów</t>
  </si>
  <si>
    <t>dochody</t>
  </si>
  <si>
    <t>Lubicz</t>
  </si>
  <si>
    <t>od 12 ton, a mniej niż 25 ton</t>
  </si>
  <si>
    <t>od 31 ton i powyżej</t>
  </si>
  <si>
    <t xml:space="preserve"> od 12 ton, a mniej niż 18 ton</t>
  </si>
  <si>
    <t xml:space="preserve"> od 18 ton, a mniej niż 25 ton</t>
  </si>
  <si>
    <t xml:space="preserve"> od 25 ton, a mniej niż 31 ton</t>
  </si>
  <si>
    <t xml:space="preserve"> od 12 ton, a mniej 18 ton</t>
  </si>
  <si>
    <t xml:space="preserve"> od 12 ton, a mniej niż 13 ton</t>
  </si>
  <si>
    <t xml:space="preserve"> od 13 ton, a mniej niż 14 ton</t>
  </si>
  <si>
    <t xml:space="preserve"> od 14 ton, a mniej niż 15 ton</t>
  </si>
  <si>
    <t xml:space="preserve"> od 12 ton, a mniej niż 17 ton</t>
  </si>
  <si>
    <t xml:space="preserve"> od 17 ton, a mniej niż 19 ton</t>
  </si>
  <si>
    <t xml:space="preserve"> od 19 ton, a mniej niż 21 ton</t>
  </si>
  <si>
    <t xml:space="preserve"> od 21 ton, a mniej niż 23 ton</t>
  </si>
  <si>
    <t xml:space="preserve"> od 23 ton, a mniej niż 25 ton</t>
  </si>
  <si>
    <t xml:space="preserve"> od 25 ton, a mniej niż 27 ton</t>
  </si>
  <si>
    <t xml:space="preserve"> od 27 ton, a mniej niż 29 ton</t>
  </si>
  <si>
    <t xml:space="preserve"> od 29 ton, a mniej niż 31 ton</t>
  </si>
  <si>
    <t xml:space="preserve"> od 31 ton i powyżej                      </t>
  </si>
  <si>
    <t xml:space="preserve"> od 18 ton, a mniej 25 ton</t>
  </si>
  <si>
    <t>od 12ton, a mniej niż 25ton</t>
  </si>
  <si>
    <t xml:space="preserve"> od 25 ton a mniej niż 27 ton</t>
  </si>
  <si>
    <t>10.Autobusy w zależności od liczby miejsc do siedzenia poza miejscem kierowcy :</t>
  </si>
  <si>
    <t xml:space="preserve"> mniej niż 22 miejsc</t>
  </si>
  <si>
    <t xml:space="preserve"> od 22 miejsc i więcej</t>
  </si>
  <si>
    <t>Stawki</t>
  </si>
  <si>
    <t>R.G.</t>
  </si>
  <si>
    <t>Łubianka</t>
  </si>
  <si>
    <t>5,5 ton do 9 ton włacznie</t>
  </si>
  <si>
    <t>2.Samochody ciężar.pneumat.lub równoważ.o dcm. równej lub wyższej niż 12 ton</t>
  </si>
  <si>
    <t xml:space="preserve"> od 12 ton, a mniej niż 17 tony</t>
  </si>
  <si>
    <t>5.Ciągniki siodłowe i balastowe pneumatycznym lub równoważnym</t>
  </si>
  <si>
    <t xml:space="preserve"> od 12 ton, a mniej niż 28 tony</t>
  </si>
  <si>
    <t xml:space="preserve"> od 2 miejsc i więcej</t>
  </si>
  <si>
    <t>3kw.</t>
  </si>
  <si>
    <t>wzrost</t>
  </si>
  <si>
    <t xml:space="preserve">                                      </t>
  </si>
  <si>
    <t>3 kw.</t>
  </si>
  <si>
    <t>rodzajów przedmiotów opodatkowania uwzględniając wpływ środka transportowego na środowisko naturalne, rok produkcji albo liczbę miejsc do siedzenia</t>
  </si>
  <si>
    <t>sporządziła : M. Lisewska</t>
  </si>
  <si>
    <t>b) pow. 5,5ton do 9ton włączn</t>
  </si>
  <si>
    <t>c) pow. 9ton a poniżej 12ton</t>
  </si>
  <si>
    <t>podwyższ</t>
  </si>
  <si>
    <t>a) o dwóch osiach i dmc</t>
  </si>
  <si>
    <t>2.Samochody ciężarowe o dmc równej lub wyższej niż 12 ton z zawieszeniem pneumat.lub równoważ.</t>
  </si>
  <si>
    <t>3.Samochody ciężarowe o dmc równej lub wyższej niż 12 ton, z zawieszeniem innym, niż pneumatyczne(równoważne)</t>
  </si>
  <si>
    <t>z zawieszeniem pneumatycznym lub  równoważnym o dmc równej lub wyższej niż 12 ton</t>
  </si>
  <si>
    <t xml:space="preserve"> równej lub wyższej niż 12 ton, z zawieszeniem innym niż pneumatyczne, równoważne</t>
  </si>
  <si>
    <t xml:space="preserve">5. Ciągniki siodłowe i balastowe przystosowane do używania łącznie z przyczepą lub naczepą </t>
  </si>
  <si>
    <t>4. Ciągniki siodłowe i balastowe przystosowane do używania łącznie z przyczepą lub naczepą o dmc zespołu pojazdów</t>
  </si>
  <si>
    <t>6. Ciągniki siodłowe i balastowe przystosowane do używania łącznie z przyczepą lub naczepą o dmc</t>
  </si>
  <si>
    <t xml:space="preserve"> z zawieszeniem pneumatycznym lub równoważnym.</t>
  </si>
  <si>
    <t>8.Przyczepy i naczepy, które łącznie z pojazdem silnikowym posiadają dmc równą lub wyższą niż 12 ton</t>
  </si>
  <si>
    <t>z innym systemem. zawiesz. niż pneumatyczne lub równoważne</t>
  </si>
  <si>
    <t>9.Przyczepy i naczepy, które łącznie z pojazdem silnikowym posiadają dmc równą lub wyższą niż 12 ton,</t>
  </si>
  <si>
    <t>10.Autobusy w zależności od liczby miejsc do siedzenia poza miejscem kierowcy</t>
  </si>
  <si>
    <t>Rada Gminy jest uprawniona do obniżenia górnych stawek podatkowych (art.10 ustawy), może różnicować wysokość stawek dla poszczególnych</t>
  </si>
  <si>
    <t>skutki</t>
  </si>
  <si>
    <t xml:space="preserve">   </t>
  </si>
  <si>
    <t xml:space="preserve">                    INFORMACJE  W SPRAWIE WYSOKOŚCI STAWEK PODATKU</t>
  </si>
  <si>
    <t xml:space="preserve"> </t>
  </si>
  <si>
    <t>stawki M.F. o 1,6%</t>
  </si>
  <si>
    <t>plan 2022</t>
  </si>
  <si>
    <t>plan 2023</t>
  </si>
  <si>
    <t>Rok 2024</t>
  </si>
  <si>
    <t>stawki M.F. o 15,0%</t>
  </si>
  <si>
    <t>plan 2024</t>
  </si>
  <si>
    <t>rok 2024 podwyższ</t>
  </si>
  <si>
    <t>stawki M.F. o 15,0 %</t>
  </si>
  <si>
    <t>rok 2025</t>
  </si>
  <si>
    <t>propoz. stawek na 2025</t>
  </si>
  <si>
    <t>stawki w innych gminach 2024r.</t>
  </si>
  <si>
    <t>propoz.stawek na 2025r.</t>
  </si>
  <si>
    <t>Rok 2025 podwyż</t>
  </si>
  <si>
    <t>Rok 2025</t>
  </si>
  <si>
    <t xml:space="preserve">                                OD ŚRODKÓW TRANSPORTOWYCH NA ROK  2025</t>
  </si>
  <si>
    <t>DOCHODY Z TYTUŁU PODATKU OD ŚRODKÓW TRANSPORTOWYCH na 2025 rok</t>
  </si>
  <si>
    <t>RG 2024</t>
  </si>
  <si>
    <t>stawki M.F.o 2.7%</t>
  </si>
  <si>
    <t>stawki M.F. o 2,7%</t>
  </si>
  <si>
    <t xml:space="preserve">Górne stawki podatkowe zostały ogłoszone przez Ministra Finansów w obwieszczeniu z dnia 25.07.2024r. (podwyższone o 2,7% tj. o wskaźnik wzrostu </t>
  </si>
  <si>
    <t>cen towarów i usług konsumpcyjnych w okresie pierwszego półrocza 2024r. w stosunku do pierwszego półrocza 2023r. (w ub.r. podwyższenie o 15,00%)</t>
  </si>
  <si>
    <r>
      <rPr>
        <sz val="10"/>
        <rFont val="Arial CE"/>
        <charset val="238"/>
      </rPr>
      <t>Ilość pojazdów: w 2022r. 1362, w 2023r. 1368,</t>
    </r>
    <r>
      <rPr>
        <sz val="10"/>
        <color rgb="FFFF0000"/>
        <rFont val="Arial CE"/>
        <charset val="238"/>
      </rPr>
      <t xml:space="preserve"> </t>
    </r>
    <r>
      <rPr>
        <sz val="10"/>
        <rFont val="Arial CE"/>
        <charset val="238"/>
      </rPr>
      <t>w 2024r. 1303 - (za III kwartały)</t>
    </r>
  </si>
  <si>
    <t>(zmniejszenie o 65 pojazdów)</t>
  </si>
  <si>
    <t>plan 2025</t>
  </si>
  <si>
    <t>stawki mak. 2025</t>
  </si>
  <si>
    <t>stawki z 2024</t>
  </si>
  <si>
    <t>zmnie. do planu 2024</t>
  </si>
  <si>
    <t>*plan na 2024 - 1 880 000</t>
  </si>
  <si>
    <t xml:space="preserve">Stawki minimalne określił Minister Finansów w obwieszczeniu z dnia 16.X.2024r.- stawki uległy zmianie, ponieważ wskaźnik kursu EURO na dzień </t>
  </si>
  <si>
    <t xml:space="preserve">1.X.2024r. w stosunku do kursu Euro na dzień 2.X.2023r. jest wyższy niż 5% (zmiana o 7,63% - z  4,6123 zł na 4,2853 zł). </t>
  </si>
  <si>
    <t>w porównaniu do dochodów za 3 kwartały 2023r.</t>
  </si>
  <si>
    <r>
      <rPr>
        <b/>
        <sz val="10"/>
        <rFont val="Arial CE"/>
        <charset val="238"/>
      </rPr>
      <t>Dochody za 3 kwartały 2024r</t>
    </r>
    <r>
      <rPr>
        <b/>
        <sz val="10"/>
        <color rgb="FFFF0000"/>
        <rFont val="Arial CE"/>
        <charset val="238"/>
      </rPr>
      <t xml:space="preserve">. </t>
    </r>
    <r>
      <rPr>
        <b/>
        <sz val="10"/>
        <rFont val="Arial CE"/>
        <charset val="238"/>
      </rPr>
      <t xml:space="preserve">zwiekszyły się o 125.482 zł  </t>
    </r>
    <r>
      <rPr>
        <b/>
        <sz val="10"/>
        <color rgb="FFFF0000"/>
        <rFont val="Arial CE"/>
        <charset val="238"/>
      </rPr>
      <t xml:space="preserve"> </t>
    </r>
  </si>
  <si>
    <t>o 10,00%</t>
  </si>
  <si>
    <t>wzrost o 10%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</si>
</sst>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charset val="238"/>
    </font>
    <font>
      <b/>
      <sz val="11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sz val="10"/>
      <color rgb="FFFF0000"/>
      <name val="Arial CE"/>
      <family val="2"/>
      <charset val="238"/>
    </font>
    <font>
      <sz val="10"/>
      <color rgb="FFFF0000"/>
      <name val="Arial CE"/>
      <charset val="238"/>
    </font>
    <font>
      <b/>
      <sz val="10"/>
      <color rgb="FFFF0000"/>
      <name val="Arial CE"/>
      <charset val="238"/>
    </font>
    <font>
      <sz val="8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sz val="9"/>
      <name val="Arial CE"/>
      <charset val="238"/>
    </font>
    <font>
      <sz val="10"/>
      <color theme="1"/>
      <name val="Arial CE"/>
      <charset val="238"/>
    </font>
    <font>
      <b/>
      <sz val="10"/>
      <color theme="1"/>
      <name val="Arial CE"/>
      <charset val="238"/>
    </font>
    <font>
      <b/>
      <sz val="10"/>
      <color rgb="FFFF0000"/>
      <name val="Arial CE"/>
      <family val="2"/>
      <charset val="238"/>
    </font>
    <font>
      <sz val="8"/>
      <name val="Arial CE"/>
      <charset val="238"/>
    </font>
    <font>
      <strike/>
      <sz val="10"/>
      <name val="Arial CE"/>
      <charset val="238"/>
    </font>
    <font>
      <sz val="8"/>
      <color rgb="FFFF000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2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6">
    <xf numFmtId="0" fontId="0" fillId="0" borderId="0" xfId="0"/>
    <xf numFmtId="0" fontId="6" fillId="0" borderId="0" xfId="0" applyFont="1"/>
    <xf numFmtId="0" fontId="5" fillId="0" borderId="18" xfId="0" applyFont="1" applyBorder="1"/>
    <xf numFmtId="0" fontId="5" fillId="0" borderId="19" xfId="0" applyFont="1" applyBorder="1"/>
    <xf numFmtId="0" fontId="7" fillId="0" borderId="75" xfId="0" applyFont="1" applyBorder="1"/>
    <xf numFmtId="0" fontId="5" fillId="0" borderId="0" xfId="0" applyFont="1"/>
    <xf numFmtId="0" fontId="5" fillId="0" borderId="22" xfId="0" applyFont="1" applyBorder="1"/>
    <xf numFmtId="0" fontId="9" fillId="0" borderId="38" xfId="0" applyFont="1" applyBorder="1"/>
    <xf numFmtId="0" fontId="5" fillId="0" borderId="38" xfId="0" applyFont="1" applyBorder="1"/>
    <xf numFmtId="0" fontId="7" fillId="0" borderId="0" xfId="0" applyFont="1"/>
    <xf numFmtId="0" fontId="5" fillId="0" borderId="10" xfId="0" applyFont="1" applyBorder="1"/>
    <xf numFmtId="0" fontId="7" fillId="0" borderId="79" xfId="0" applyFont="1" applyBorder="1"/>
    <xf numFmtId="0" fontId="5" fillId="0" borderId="8" xfId="0" applyFont="1" applyBorder="1"/>
    <xf numFmtId="0" fontId="5" fillId="0" borderId="9" xfId="0" applyFont="1" applyBorder="1"/>
    <xf numFmtId="0" fontId="5" fillId="0" borderId="14" xfId="0" applyFont="1" applyBorder="1"/>
    <xf numFmtId="0" fontId="7" fillId="0" borderId="73" xfId="0" applyFont="1" applyBorder="1"/>
    <xf numFmtId="0" fontId="6" fillId="2" borderId="43" xfId="0" applyFont="1" applyFill="1" applyBorder="1"/>
    <xf numFmtId="0" fontId="6" fillId="2" borderId="44" xfId="0" applyFont="1" applyFill="1" applyBorder="1"/>
    <xf numFmtId="0" fontId="6" fillId="2" borderId="45" xfId="0" applyFont="1" applyFill="1" applyBorder="1"/>
    <xf numFmtId="0" fontId="6" fillId="2" borderId="46" xfId="0" applyFont="1" applyFill="1" applyBorder="1"/>
    <xf numFmtId="0" fontId="5" fillId="2" borderId="44" xfId="0" applyFont="1" applyFill="1" applyBorder="1"/>
    <xf numFmtId="0" fontId="7" fillId="2" borderId="44" xfId="0" applyFont="1" applyFill="1" applyBorder="1"/>
    <xf numFmtId="0" fontId="5" fillId="0" borderId="44" xfId="0" applyFont="1" applyBorder="1"/>
    <xf numFmtId="0" fontId="5" fillId="0" borderId="39" xfId="0" applyFont="1" applyBorder="1"/>
    <xf numFmtId="0" fontId="5" fillId="0" borderId="35" xfId="0" applyFont="1" applyBorder="1"/>
    <xf numFmtId="0" fontId="5" fillId="0" borderId="36" xfId="0" applyFont="1" applyBorder="1"/>
    <xf numFmtId="0" fontId="5" fillId="0" borderId="25" xfId="0" applyFont="1" applyBorder="1"/>
    <xf numFmtId="0" fontId="5" fillId="0" borderId="2" xfId="0" applyFont="1" applyBorder="1"/>
    <xf numFmtId="0" fontId="7" fillId="2" borderId="46" xfId="0" applyFont="1" applyFill="1" applyBorder="1"/>
    <xf numFmtId="0" fontId="7" fillId="0" borderId="18" xfId="0" applyFont="1" applyBorder="1"/>
    <xf numFmtId="0" fontId="7" fillId="0" borderId="19" xfId="0" applyFont="1" applyBorder="1"/>
    <xf numFmtId="0" fontId="7" fillId="0" borderId="61" xfId="0" applyFont="1" applyBorder="1"/>
    <xf numFmtId="4" fontId="8" fillId="0" borderId="87" xfId="0" applyNumberFormat="1" applyFont="1" applyBorder="1"/>
    <xf numFmtId="4" fontId="6" fillId="0" borderId="87" xfId="0" applyNumberFormat="1" applyFont="1" applyBorder="1"/>
    <xf numFmtId="0" fontId="5" fillId="0" borderId="12" xfId="0" applyFont="1" applyBorder="1"/>
    <xf numFmtId="0" fontId="5" fillId="0" borderId="40" xfId="0" applyFont="1" applyBorder="1"/>
    <xf numFmtId="0" fontId="5" fillId="0" borderId="89" xfId="0" applyFont="1" applyBorder="1"/>
    <xf numFmtId="0" fontId="5" fillId="0" borderId="70" xfId="0" applyFont="1" applyBorder="1"/>
    <xf numFmtId="0" fontId="5" fillId="0" borderId="74" xfId="0" applyFont="1" applyBorder="1"/>
    <xf numFmtId="0" fontId="7" fillId="0" borderId="39" xfId="0" applyFont="1" applyBorder="1"/>
    <xf numFmtId="0" fontId="7" fillId="0" borderId="35" xfId="0" applyFont="1" applyBorder="1"/>
    <xf numFmtId="0" fontId="5" fillId="0" borderId="5" xfId="0" applyFont="1" applyBorder="1"/>
    <xf numFmtId="0" fontId="7" fillId="0" borderId="54" xfId="0" applyFont="1" applyBorder="1"/>
    <xf numFmtId="0" fontId="8" fillId="0" borderId="0" xfId="0" applyFont="1"/>
    <xf numFmtId="0" fontId="5" fillId="0" borderId="72" xfId="0" applyFont="1" applyBorder="1"/>
    <xf numFmtId="0" fontId="5" fillId="0" borderId="16" xfId="0" applyFont="1" applyBorder="1"/>
    <xf numFmtId="0" fontId="5" fillId="0" borderId="53" xfId="0" applyFont="1" applyBorder="1"/>
    <xf numFmtId="0" fontId="5" fillId="0" borderId="30" xfId="0" applyFont="1" applyBorder="1"/>
    <xf numFmtId="0" fontId="5" fillId="0" borderId="31" xfId="0" applyFont="1" applyBorder="1"/>
    <xf numFmtId="0" fontId="5" fillId="0" borderId="32" xfId="0" applyFont="1" applyBorder="1"/>
    <xf numFmtId="0" fontId="7" fillId="0" borderId="90" xfId="0" applyFont="1" applyBorder="1"/>
    <xf numFmtId="0" fontId="7" fillId="0" borderId="66" xfId="0" applyFont="1" applyBorder="1"/>
    <xf numFmtId="0" fontId="7" fillId="0" borderId="91" xfId="0" applyFont="1" applyBorder="1"/>
    <xf numFmtId="0" fontId="8" fillId="0" borderId="19" xfId="0" applyFont="1" applyBorder="1"/>
    <xf numFmtId="0" fontId="5" fillId="0" borderId="37" xfId="0" applyFont="1" applyBorder="1"/>
    <xf numFmtId="0" fontId="7" fillId="0" borderId="40" xfId="0" applyFont="1" applyBorder="1"/>
    <xf numFmtId="0" fontId="7" fillId="0" borderId="38" xfId="0" applyFont="1" applyBorder="1"/>
    <xf numFmtId="0" fontId="5" fillId="0" borderId="92" xfId="0" applyFont="1" applyBorder="1"/>
    <xf numFmtId="0" fontId="5" fillId="0" borderId="93" xfId="0" applyFont="1" applyBorder="1"/>
    <xf numFmtId="0" fontId="5" fillId="0" borderId="94" xfId="0" applyFont="1" applyBorder="1"/>
    <xf numFmtId="0" fontId="5" fillId="0" borderId="50" xfId="0" applyFont="1" applyBorder="1"/>
    <xf numFmtId="0" fontId="5" fillId="0" borderId="51" xfId="0" applyFont="1" applyBorder="1"/>
    <xf numFmtId="0" fontId="5" fillId="0" borderId="82" xfId="0" applyFont="1" applyBorder="1"/>
    <xf numFmtId="0" fontId="8" fillId="0" borderId="83" xfId="0" applyFont="1" applyBorder="1"/>
    <xf numFmtId="0" fontId="5" fillId="0" borderId="83" xfId="0" applyFont="1" applyBorder="1"/>
    <xf numFmtId="0" fontId="5" fillId="0" borderId="95" xfId="0" applyFont="1" applyBorder="1"/>
    <xf numFmtId="0" fontId="5" fillId="0" borderId="96" xfId="0" applyFont="1" applyBorder="1"/>
    <xf numFmtId="0" fontId="5" fillId="0" borderId="27" xfId="0" applyFont="1" applyBorder="1"/>
    <xf numFmtId="0" fontId="5" fillId="0" borderId="4" xfId="0" applyFont="1" applyBorder="1"/>
    <xf numFmtId="0" fontId="7" fillId="0" borderId="27" xfId="0" applyFont="1" applyBorder="1"/>
    <xf numFmtId="0" fontId="5" fillId="0" borderId="24" xfId="0" applyFont="1" applyBorder="1"/>
    <xf numFmtId="0" fontId="5" fillId="2" borderId="37" xfId="0" applyFont="1" applyFill="1" applyBorder="1"/>
    <xf numFmtId="0" fontId="5" fillId="2" borderId="0" xfId="0" applyFont="1" applyFill="1"/>
    <xf numFmtId="0" fontId="5" fillId="2" borderId="48" xfId="0" applyFont="1" applyFill="1" applyBorder="1"/>
    <xf numFmtId="4" fontId="5" fillId="0" borderId="9" xfId="0" applyNumberFormat="1" applyFont="1" applyBorder="1" applyAlignment="1">
      <alignment horizontal="center"/>
    </xf>
    <xf numFmtId="0" fontId="6" fillId="2" borderId="18" xfId="0" applyFont="1" applyFill="1" applyBorder="1"/>
    <xf numFmtId="0" fontId="6" fillId="2" borderId="19" xfId="0" applyFont="1" applyFill="1" applyBorder="1"/>
    <xf numFmtId="4" fontId="7" fillId="2" borderId="19" xfId="0" applyNumberFormat="1" applyFont="1" applyFill="1" applyBorder="1"/>
    <xf numFmtId="4" fontId="6" fillId="2" borderId="19" xfId="0" applyNumberFormat="1" applyFont="1" applyFill="1" applyBorder="1"/>
    <xf numFmtId="0" fontId="6" fillId="2" borderId="50" xfId="0" applyFont="1" applyFill="1" applyBorder="1"/>
    <xf numFmtId="0" fontId="6" fillId="2" borderId="51" xfId="0" applyFont="1" applyFill="1" applyBorder="1"/>
    <xf numFmtId="0" fontId="7" fillId="2" borderId="51" xfId="0" applyFont="1" applyFill="1" applyBorder="1"/>
    <xf numFmtId="0" fontId="7" fillId="0" borderId="98" xfId="0" applyFont="1" applyBorder="1"/>
    <xf numFmtId="0" fontId="7" fillId="0" borderId="20" xfId="0" applyFont="1" applyBorder="1"/>
    <xf numFmtId="0" fontId="7" fillId="0" borderId="97" xfId="0" applyFont="1" applyBorder="1"/>
    <xf numFmtId="0" fontId="7" fillId="0" borderId="17" xfId="0" applyFont="1" applyBorder="1"/>
    <xf numFmtId="0" fontId="7" fillId="0" borderId="5" xfId="0" applyFont="1" applyBorder="1"/>
    <xf numFmtId="0" fontId="7" fillId="2" borderId="19" xfId="0" applyFont="1" applyFill="1" applyBorder="1"/>
    <xf numFmtId="4" fontId="6" fillId="2" borderId="51" xfId="0" applyNumberFormat="1" applyFont="1" applyFill="1" applyBorder="1"/>
    <xf numFmtId="0" fontId="5" fillId="0" borderId="43" xfId="0" applyFont="1" applyBorder="1"/>
    <xf numFmtId="0" fontId="5" fillId="0" borderId="45" xfId="0" applyFont="1" applyBorder="1"/>
    <xf numFmtId="0" fontId="5" fillId="0" borderId="99" xfId="0" applyFont="1" applyBorder="1" applyAlignment="1">
      <alignment horizontal="center"/>
    </xf>
    <xf numFmtId="0" fontId="7" fillId="0" borderId="24" xfId="0" applyFont="1" applyBorder="1"/>
    <xf numFmtId="0" fontId="7" fillId="0" borderId="10" xfId="0" applyFont="1" applyBorder="1"/>
    <xf numFmtId="0" fontId="7" fillId="0" borderId="12" xfId="0" applyFont="1" applyBorder="1"/>
    <xf numFmtId="0" fontId="7" fillId="0" borderId="22" xfId="0" applyFont="1" applyBorder="1"/>
    <xf numFmtId="0" fontId="7" fillId="0" borderId="43" xfId="0" applyFont="1" applyBorder="1"/>
    <xf numFmtId="0" fontId="7" fillId="0" borderId="44" xfId="0" applyFont="1" applyBorder="1"/>
    <xf numFmtId="0" fontId="8" fillId="0" borderId="44" xfId="0" applyFont="1" applyBorder="1"/>
    <xf numFmtId="0" fontId="7" fillId="0" borderId="4" xfId="0" applyFont="1" applyBorder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2" fillId="0" borderId="19" xfId="0" applyFont="1" applyBorder="1"/>
    <xf numFmtId="0" fontId="0" fillId="0" borderId="13" xfId="0" applyBorder="1" applyAlignment="1">
      <alignment horizontal="center"/>
    </xf>
    <xf numFmtId="2" fontId="0" fillId="0" borderId="0" xfId="0" applyNumberFormat="1"/>
    <xf numFmtId="0" fontId="0" fillId="0" borderId="33" xfId="0" applyBorder="1" applyAlignment="1">
      <alignment horizontal="center"/>
    </xf>
    <xf numFmtId="0" fontId="3" fillId="0" borderId="0" xfId="0" applyFont="1"/>
    <xf numFmtId="0" fontId="13" fillId="0" borderId="0" xfId="0" applyFont="1"/>
    <xf numFmtId="0" fontId="13" fillId="0" borderId="18" xfId="0" applyFont="1" applyBorder="1"/>
    <xf numFmtId="0" fontId="13" fillId="0" borderId="19" xfId="0" applyFont="1" applyBorder="1"/>
    <xf numFmtId="0" fontId="13" fillId="0" borderId="61" xfId="0" applyFont="1" applyBorder="1"/>
    <xf numFmtId="0" fontId="13" fillId="0" borderId="24" xfId="0" applyFont="1" applyBorder="1"/>
    <xf numFmtId="0" fontId="13" fillId="0" borderId="10" xfId="0" applyFont="1" applyBorder="1"/>
    <xf numFmtId="0" fontId="13" fillId="0" borderId="12" xfId="0" applyFont="1" applyBorder="1"/>
    <xf numFmtId="0" fontId="14" fillId="0" borderId="25" xfId="0" applyFont="1" applyBorder="1"/>
    <xf numFmtId="0" fontId="14" fillId="0" borderId="2" xfId="0" applyFont="1" applyBorder="1"/>
    <xf numFmtId="0" fontId="14" fillId="0" borderId="14" xfId="0" applyFont="1" applyBorder="1"/>
    <xf numFmtId="0" fontId="13" fillId="0" borderId="2" xfId="0" applyFont="1" applyBorder="1"/>
    <xf numFmtId="0" fontId="13" fillId="0" borderId="27" xfId="0" applyFont="1" applyBorder="1"/>
    <xf numFmtId="0" fontId="13" fillId="0" borderId="4" xfId="0" applyFont="1" applyBorder="1"/>
    <xf numFmtId="0" fontId="13" fillId="0" borderId="5" xfId="0" applyFont="1" applyBorder="1"/>
    <xf numFmtId="0" fontId="13" fillId="0" borderId="6" xfId="0" applyFont="1" applyBorder="1"/>
    <xf numFmtId="0" fontId="16" fillId="0" borderId="13" xfId="0" applyFont="1" applyBorder="1"/>
    <xf numFmtId="3" fontId="13" fillId="0" borderId="0" xfId="0" applyNumberFormat="1" applyFont="1"/>
    <xf numFmtId="4" fontId="13" fillId="0" borderId="0" xfId="0" applyNumberFormat="1" applyFont="1"/>
    <xf numFmtId="0" fontId="13" fillId="0" borderId="29" xfId="0" applyFont="1" applyBorder="1"/>
    <xf numFmtId="0" fontId="16" fillId="0" borderId="35" xfId="0" applyFont="1" applyBorder="1"/>
    <xf numFmtId="4" fontId="13" fillId="0" borderId="35" xfId="0" applyNumberFormat="1" applyFont="1" applyBorder="1"/>
    <xf numFmtId="0" fontId="13" fillId="0" borderId="40" xfId="0" applyFont="1" applyBorder="1"/>
    <xf numFmtId="0" fontId="13" fillId="0" borderId="35" xfId="0" applyFont="1" applyBorder="1"/>
    <xf numFmtId="0" fontId="13" fillId="0" borderId="38" xfId="0" applyFont="1" applyBorder="1"/>
    <xf numFmtId="0" fontId="13" fillId="0" borderId="89" xfId="0" applyFont="1" applyBorder="1"/>
    <xf numFmtId="0" fontId="13" fillId="0" borderId="70" xfId="0" applyFont="1" applyBorder="1"/>
    <xf numFmtId="0" fontId="13" fillId="0" borderId="74" xfId="0" applyFont="1" applyBorder="1"/>
    <xf numFmtId="0" fontId="13" fillId="0" borderId="39" xfId="0" applyFont="1" applyBorder="1"/>
    <xf numFmtId="0" fontId="13" fillId="0" borderId="36" xfId="0" applyFont="1" applyBorder="1"/>
    <xf numFmtId="0" fontId="15" fillId="0" borderId="35" xfId="0" applyFont="1" applyBorder="1"/>
    <xf numFmtId="0" fontId="13" fillId="0" borderId="22" xfId="0" applyFont="1" applyBorder="1"/>
    <xf numFmtId="4" fontId="13" fillId="0" borderId="13" xfId="0" applyNumberFormat="1" applyFont="1" applyBorder="1"/>
    <xf numFmtId="0" fontId="14" fillId="0" borderId="22" xfId="0" applyFont="1" applyBorder="1"/>
    <xf numFmtId="0" fontId="14" fillId="0" borderId="0" xfId="0" applyFont="1"/>
    <xf numFmtId="0" fontId="14" fillId="0" borderId="8" xfId="0" applyFont="1" applyBorder="1"/>
    <xf numFmtId="0" fontId="13" fillId="0" borderId="25" xfId="0" applyFont="1" applyBorder="1"/>
    <xf numFmtId="0" fontId="13" fillId="0" borderId="15" xfId="0" applyFont="1" applyBorder="1"/>
    <xf numFmtId="0" fontId="13" fillId="0" borderId="101" xfId="0" applyFont="1" applyBorder="1"/>
    <xf numFmtId="0" fontId="13" fillId="0" borderId="3" xfId="0" applyFont="1" applyBorder="1"/>
    <xf numFmtId="0" fontId="13" fillId="0" borderId="102" xfId="0" applyFont="1" applyBorder="1"/>
    <xf numFmtId="0" fontId="13" fillId="0" borderId="103" xfId="0" applyFont="1" applyBorder="1"/>
    <xf numFmtId="0" fontId="13" fillId="0" borderId="68" xfId="0" applyFont="1" applyBorder="1"/>
    <xf numFmtId="0" fontId="13" fillId="0" borderId="93" xfId="0" applyFont="1" applyBorder="1"/>
    <xf numFmtId="0" fontId="13" fillId="0" borderId="69" xfId="0" applyFont="1" applyBorder="1"/>
    <xf numFmtId="0" fontId="16" fillId="0" borderId="0" xfId="0" applyFont="1"/>
    <xf numFmtId="0" fontId="16" fillId="0" borderId="1" xfId="0" applyFont="1" applyBorder="1"/>
    <xf numFmtId="4" fontId="13" fillId="0" borderId="70" xfId="0" applyNumberFormat="1" applyFont="1" applyBorder="1"/>
    <xf numFmtId="4" fontId="14" fillId="0" borderId="35" xfId="0" applyNumberFormat="1" applyFont="1" applyBorder="1"/>
    <xf numFmtId="0" fontId="14" fillId="0" borderId="39" xfId="0" applyFont="1" applyBorder="1"/>
    <xf numFmtId="0" fontId="13" fillId="0" borderId="30" xfId="0" applyFont="1" applyBorder="1"/>
    <xf numFmtId="0" fontId="13" fillId="0" borderId="31" xfId="0" applyFont="1" applyBorder="1"/>
    <xf numFmtId="0" fontId="13" fillId="0" borderId="32" xfId="0" applyFont="1" applyBorder="1"/>
    <xf numFmtId="3" fontId="15" fillId="0" borderId="0" xfId="0" applyNumberFormat="1" applyFont="1"/>
    <xf numFmtId="0" fontId="13" fillId="0" borderId="51" xfId="0" applyFont="1" applyBorder="1"/>
    <xf numFmtId="0" fontId="3" fillId="0" borderId="59" xfId="0" applyFont="1" applyBorder="1"/>
    <xf numFmtId="0" fontId="3" fillId="0" borderId="62" xfId="0" applyFont="1" applyBorder="1"/>
    <xf numFmtId="0" fontId="0" fillId="0" borderId="91" xfId="0" applyBorder="1"/>
    <xf numFmtId="0" fontId="0" fillId="0" borderId="19" xfId="0" applyBorder="1"/>
    <xf numFmtId="0" fontId="10" fillId="0" borderId="13" xfId="0" applyFont="1" applyBorder="1"/>
    <xf numFmtId="0" fontId="10" fillId="0" borderId="11" xfId="0" applyFont="1" applyBorder="1"/>
    <xf numFmtId="0" fontId="10" fillId="0" borderId="6" xfId="0" applyFont="1" applyBorder="1"/>
    <xf numFmtId="0" fontId="10" fillId="0" borderId="15" xfId="0" applyFont="1" applyBorder="1"/>
    <xf numFmtId="0" fontId="11" fillId="2" borderId="44" xfId="0" applyFont="1" applyFill="1" applyBorder="1"/>
    <xf numFmtId="0" fontId="10" fillId="2" borderId="44" xfId="0" applyFont="1" applyFill="1" applyBorder="1"/>
    <xf numFmtId="0" fontId="10" fillId="0" borderId="44" xfId="0" applyFont="1" applyBorder="1"/>
    <xf numFmtId="3" fontId="11" fillId="0" borderId="87" xfId="0" applyNumberFormat="1" applyFont="1" applyBorder="1"/>
    <xf numFmtId="0" fontId="10" fillId="0" borderId="88" xfId="0" applyFont="1" applyBorder="1"/>
    <xf numFmtId="0" fontId="10" fillId="0" borderId="42" xfId="0" applyFont="1" applyBorder="1"/>
    <xf numFmtId="0" fontId="10" fillId="0" borderId="28" xfId="0" applyFont="1" applyBorder="1"/>
    <xf numFmtId="0" fontId="10" fillId="0" borderId="26" xfId="0" applyFont="1" applyBorder="1"/>
    <xf numFmtId="0" fontId="10" fillId="0" borderId="34" xfId="0" applyFont="1" applyBorder="1"/>
    <xf numFmtId="0" fontId="10" fillId="0" borderId="19" xfId="0" applyFont="1" applyBorder="1"/>
    <xf numFmtId="0" fontId="10" fillId="0" borderId="49" xfId="0" applyFont="1" applyBorder="1"/>
    <xf numFmtId="0" fontId="10" fillId="0" borderId="85" xfId="0" applyFont="1" applyBorder="1"/>
    <xf numFmtId="0" fontId="10" fillId="0" borderId="20" xfId="0" applyFont="1" applyBorder="1"/>
    <xf numFmtId="0" fontId="10" fillId="0" borderId="75" xfId="0" applyFont="1" applyBorder="1"/>
    <xf numFmtId="0" fontId="10" fillId="0" borderId="8" xfId="0" applyFont="1" applyBorder="1"/>
    <xf numFmtId="0" fontId="10" fillId="0" borderId="9" xfId="0" applyFont="1" applyBorder="1"/>
    <xf numFmtId="0" fontId="10" fillId="0" borderId="7" xfId="0" applyFont="1" applyBorder="1"/>
    <xf numFmtId="4" fontId="11" fillId="2" borderId="19" xfId="0" applyNumberFormat="1" applyFont="1" applyFill="1" applyBorder="1"/>
    <xf numFmtId="0" fontId="11" fillId="2" borderId="19" xfId="0" applyFont="1" applyFill="1" applyBorder="1"/>
    <xf numFmtId="0" fontId="11" fillId="0" borderId="19" xfId="0" applyFont="1" applyBorder="1"/>
    <xf numFmtId="0" fontId="11" fillId="2" borderId="51" xfId="0" applyFont="1" applyFill="1" applyBorder="1"/>
    <xf numFmtId="0" fontId="11" fillId="0" borderId="51" xfId="0" applyFont="1" applyBorder="1"/>
    <xf numFmtId="0" fontId="10" fillId="0" borderId="51" xfId="0" applyFont="1" applyBorder="1"/>
    <xf numFmtId="0" fontId="10" fillId="0" borderId="33" xfId="0" applyFont="1" applyBorder="1"/>
    <xf numFmtId="4" fontId="11" fillId="2" borderId="51" xfId="0" applyNumberFormat="1" applyFont="1" applyFill="1" applyBorder="1"/>
    <xf numFmtId="0" fontId="10" fillId="0" borderId="100" xfId="0" applyFont="1" applyBorder="1"/>
    <xf numFmtId="3" fontId="3" fillId="0" borderId="13" xfId="0" applyNumberFormat="1" applyFont="1" applyBorder="1"/>
    <xf numFmtId="3" fontId="3" fillId="0" borderId="6" xfId="0" applyNumberFormat="1" applyFont="1" applyBorder="1"/>
    <xf numFmtId="3" fontId="3" fillId="0" borderId="33" xfId="0" applyNumberFormat="1" applyFont="1" applyBorder="1"/>
    <xf numFmtId="3" fontId="3" fillId="0" borderId="83" xfId="0" applyNumberFormat="1" applyFont="1" applyBorder="1"/>
    <xf numFmtId="3" fontId="3" fillId="0" borderId="87" xfId="0" applyNumberFormat="1" applyFont="1" applyBorder="1"/>
    <xf numFmtId="0" fontId="3" fillId="0" borderId="6" xfId="0" applyFont="1" applyBorder="1"/>
    <xf numFmtId="3" fontId="3" fillId="0" borderId="15" xfId="0" applyNumberFormat="1" applyFont="1" applyBorder="1"/>
    <xf numFmtId="0" fontId="3" fillId="0" borderId="33" xfId="0" applyFont="1" applyBorder="1"/>
    <xf numFmtId="0" fontId="3" fillId="0" borderId="13" xfId="0" applyFont="1" applyBorder="1"/>
    <xf numFmtId="0" fontId="3" fillId="0" borderId="9" xfId="0" applyFont="1" applyBorder="1"/>
    <xf numFmtId="0" fontId="3" fillId="0" borderId="7" xfId="0" applyFont="1" applyBorder="1"/>
    <xf numFmtId="0" fontId="3" fillId="0" borderId="83" xfId="0" applyFont="1" applyBorder="1"/>
    <xf numFmtId="0" fontId="3" fillId="0" borderId="44" xfId="0" applyFont="1" applyBorder="1"/>
    <xf numFmtId="3" fontId="3" fillId="0" borderId="9" xfId="0" applyNumberFormat="1" applyFont="1" applyBorder="1"/>
    <xf numFmtId="0" fontId="3" fillId="0" borderId="99" xfId="0" applyFont="1" applyBorder="1"/>
    <xf numFmtId="0" fontId="3" fillId="2" borderId="44" xfId="0" applyFont="1" applyFill="1" applyBorder="1"/>
    <xf numFmtId="0" fontId="3" fillId="0" borderId="19" xfId="0" applyFont="1" applyBorder="1"/>
    <xf numFmtId="4" fontId="10" fillId="0" borderId="6" xfId="0" applyNumberFormat="1" applyFont="1" applyBorder="1"/>
    <xf numFmtId="4" fontId="10" fillId="0" borderId="60" xfId="0" applyNumberFormat="1" applyFont="1" applyBorder="1"/>
    <xf numFmtId="4" fontId="10" fillId="0" borderId="13" xfId="0" applyNumberFormat="1" applyFont="1" applyBorder="1"/>
    <xf numFmtId="0" fontId="10" fillId="0" borderId="60" xfId="0" applyFont="1" applyBorder="1"/>
    <xf numFmtId="4" fontId="11" fillId="0" borderId="60" xfId="0" applyNumberFormat="1" applyFont="1" applyBorder="1"/>
    <xf numFmtId="4" fontId="10" fillId="0" borderId="15" xfId="0" applyNumberFormat="1" applyFont="1" applyBorder="1"/>
    <xf numFmtId="4" fontId="10" fillId="0" borderId="9" xfId="0" applyNumberFormat="1" applyFont="1" applyBorder="1"/>
    <xf numFmtId="0" fontId="10" fillId="0" borderId="35" xfId="0" applyFont="1" applyBorder="1"/>
    <xf numFmtId="4" fontId="10" fillId="0" borderId="35" xfId="0" applyNumberFormat="1" applyFont="1" applyBorder="1"/>
    <xf numFmtId="2" fontId="10" fillId="0" borderId="60" xfId="0" applyNumberFormat="1" applyFont="1" applyBorder="1"/>
    <xf numFmtId="4" fontId="10" fillId="0" borderId="0" xfId="0" applyNumberFormat="1" applyFont="1"/>
    <xf numFmtId="4" fontId="10" fillId="0" borderId="112" xfId="0" applyNumberFormat="1" applyFont="1" applyBorder="1"/>
    <xf numFmtId="4" fontId="11" fillId="0" borderId="0" xfId="0" applyNumberFormat="1" applyFont="1"/>
    <xf numFmtId="4" fontId="11" fillId="0" borderId="112" xfId="0" applyNumberFormat="1" applyFont="1" applyBorder="1"/>
    <xf numFmtId="3" fontId="13" fillId="0" borderId="115" xfId="0" applyNumberFormat="1" applyFont="1" applyBorder="1"/>
    <xf numFmtId="4" fontId="13" fillId="0" borderId="115" xfId="0" applyNumberFormat="1" applyFont="1" applyBorder="1"/>
    <xf numFmtId="0" fontId="10" fillId="0" borderId="36" xfId="0" applyFont="1" applyBorder="1"/>
    <xf numFmtId="4" fontId="3" fillId="0" borderId="6" xfId="0" applyNumberFormat="1" applyFont="1" applyBorder="1"/>
    <xf numFmtId="4" fontId="3" fillId="0" borderId="13" xfId="0" applyNumberFormat="1" applyFont="1" applyBorder="1"/>
    <xf numFmtId="0" fontId="3" fillId="0" borderId="35" xfId="0" applyFont="1" applyBorder="1"/>
    <xf numFmtId="4" fontId="3" fillId="0" borderId="35" xfId="0" applyNumberFormat="1" applyFont="1" applyBorder="1"/>
    <xf numFmtId="3" fontId="3" fillId="0" borderId="35" xfId="0" applyNumberFormat="1" applyFont="1" applyBorder="1"/>
    <xf numFmtId="0" fontId="3" fillId="0" borderId="55" xfId="0" applyFont="1" applyBorder="1" applyAlignment="1">
      <alignment horizontal="center"/>
    </xf>
    <xf numFmtId="4" fontId="3" fillId="0" borderId="9" xfId="0" applyNumberFormat="1" applyFont="1" applyBorder="1"/>
    <xf numFmtId="4" fontId="3" fillId="0" borderId="15" xfId="0" applyNumberFormat="1" applyFont="1" applyBorder="1"/>
    <xf numFmtId="4" fontId="7" fillId="0" borderId="33" xfId="0" applyNumberFormat="1" applyFont="1" applyBorder="1"/>
    <xf numFmtId="0" fontId="5" fillId="0" borderId="49" xfId="0" applyFont="1" applyBorder="1"/>
    <xf numFmtId="10" fontId="17" fillId="0" borderId="104" xfId="0" applyNumberFormat="1" applyFont="1" applyBorder="1"/>
    <xf numFmtId="0" fontId="3" fillId="0" borderId="2" xfId="0" applyFont="1" applyBorder="1"/>
    <xf numFmtId="0" fontId="7" fillId="0" borderId="55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4" fontId="11" fillId="0" borderId="35" xfId="0" applyNumberFormat="1" applyFont="1" applyBorder="1"/>
    <xf numFmtId="0" fontId="11" fillId="0" borderId="35" xfId="0" applyFont="1" applyBorder="1"/>
    <xf numFmtId="4" fontId="2" fillId="0" borderId="13" xfId="0" applyNumberFormat="1" applyFont="1" applyBorder="1"/>
    <xf numFmtId="4" fontId="2" fillId="0" borderId="6" xfId="0" applyNumberFormat="1" applyFont="1" applyBorder="1"/>
    <xf numFmtId="4" fontId="2" fillId="0" borderId="15" xfId="0" applyNumberFormat="1" applyFont="1" applyBorder="1"/>
    <xf numFmtId="4" fontId="2" fillId="0" borderId="0" xfId="0" applyNumberFormat="1" applyFont="1"/>
    <xf numFmtId="4" fontId="2" fillId="0" borderId="9" xfId="0" applyNumberFormat="1" applyFont="1" applyBorder="1"/>
    <xf numFmtId="4" fontId="7" fillId="0" borderId="64" xfId="0" applyNumberFormat="1" applyFont="1" applyBorder="1"/>
    <xf numFmtId="4" fontId="3" fillId="0" borderId="0" xfId="0" applyNumberFormat="1" applyFont="1"/>
    <xf numFmtId="4" fontId="7" fillId="0" borderId="6" xfId="0" applyNumberFormat="1" applyFont="1" applyBorder="1"/>
    <xf numFmtId="0" fontId="7" fillId="0" borderId="111" xfId="0" applyFont="1" applyBorder="1"/>
    <xf numFmtId="0" fontId="7" fillId="0" borderId="55" xfId="0" applyFont="1" applyBorder="1"/>
    <xf numFmtId="4" fontId="7" fillId="0" borderId="35" xfId="0" applyNumberFormat="1" applyFont="1" applyBorder="1"/>
    <xf numFmtId="0" fontId="7" fillId="0" borderId="9" xfId="0" applyFont="1" applyBorder="1" applyAlignment="1">
      <alignment horizontal="center"/>
    </xf>
    <xf numFmtId="4" fontId="7" fillId="0" borderId="70" xfId="0" applyNumberFormat="1" applyFont="1" applyBorder="1"/>
    <xf numFmtId="0" fontId="3" fillId="0" borderId="38" xfId="0" applyFont="1" applyBorder="1"/>
    <xf numFmtId="0" fontId="3" fillId="0" borderId="55" xfId="0" applyFont="1" applyBorder="1"/>
    <xf numFmtId="0" fontId="3" fillId="0" borderId="13" xfId="0" applyFont="1" applyBorder="1" applyAlignment="1">
      <alignment horizontal="center"/>
    </xf>
    <xf numFmtId="4" fontId="3" fillId="0" borderId="55" xfId="0" applyNumberFormat="1" applyFont="1" applyBorder="1"/>
    <xf numFmtId="4" fontId="3" fillId="0" borderId="5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7" fillId="0" borderId="107" xfId="0" applyFont="1" applyBorder="1"/>
    <xf numFmtId="3" fontId="11" fillId="0" borderId="47" xfId="0" applyNumberFormat="1" applyFont="1" applyBorder="1"/>
    <xf numFmtId="3" fontId="11" fillId="0" borderId="26" xfId="0" applyNumberFormat="1" applyFont="1" applyBorder="1"/>
    <xf numFmtId="3" fontId="10" fillId="0" borderId="49" xfId="0" applyNumberFormat="1" applyFont="1" applyBorder="1"/>
    <xf numFmtId="3" fontId="10" fillId="0" borderId="52" xfId="0" applyNumberFormat="1" applyFont="1" applyBorder="1"/>
    <xf numFmtId="3" fontId="10" fillId="0" borderId="26" xfId="0" applyNumberFormat="1" applyFont="1" applyBorder="1"/>
    <xf numFmtId="0" fontId="11" fillId="0" borderId="1" xfId="0" applyFont="1" applyBorder="1"/>
    <xf numFmtId="3" fontId="10" fillId="0" borderId="47" xfId="0" applyNumberFormat="1" applyFont="1" applyBorder="1"/>
    <xf numFmtId="3" fontId="10" fillId="0" borderId="0" xfId="0" applyNumberFormat="1" applyFont="1"/>
    <xf numFmtId="3" fontId="10" fillId="0" borderId="21" xfId="0" applyNumberFormat="1" applyFont="1" applyBorder="1"/>
    <xf numFmtId="3" fontId="10" fillId="0" borderId="41" xfId="0" applyNumberFormat="1" applyFont="1" applyBorder="1"/>
    <xf numFmtId="3" fontId="11" fillId="0" borderId="49" xfId="0" applyNumberFormat="1" applyFont="1" applyBorder="1"/>
    <xf numFmtId="3" fontId="11" fillId="0" borderId="52" xfId="0" applyNumberFormat="1" applyFont="1" applyBorder="1"/>
    <xf numFmtId="3" fontId="10" fillId="0" borderId="35" xfId="0" applyNumberFormat="1" applyFont="1" applyBorder="1"/>
    <xf numFmtId="3" fontId="10" fillId="0" borderId="112" xfId="0" applyNumberFormat="1" applyFont="1" applyBorder="1"/>
    <xf numFmtId="4" fontId="10" fillId="0" borderId="4" xfId="0" applyNumberFormat="1" applyFont="1" applyBorder="1"/>
    <xf numFmtId="0" fontId="0" fillId="0" borderId="25" xfId="0" applyBorder="1"/>
    <xf numFmtId="0" fontId="3" fillId="0" borderId="23" xfId="0" applyFont="1" applyBorder="1"/>
    <xf numFmtId="0" fontId="3" fillId="0" borderId="41" xfId="0" applyFont="1" applyBorder="1"/>
    <xf numFmtId="0" fontId="3" fillId="0" borderId="47" xfId="0" applyFont="1" applyBorder="1"/>
    <xf numFmtId="0" fontId="3" fillId="0" borderId="20" xfId="0" applyFont="1" applyBorder="1"/>
    <xf numFmtId="0" fontId="3" fillId="0" borderId="8" xfId="0" applyFont="1" applyBorder="1"/>
    <xf numFmtId="3" fontId="10" fillId="0" borderId="97" xfId="0" applyNumberFormat="1" applyFont="1" applyBorder="1"/>
    <xf numFmtId="3" fontId="10" fillId="0" borderId="63" xfId="0" applyNumberFormat="1" applyFont="1" applyBorder="1"/>
    <xf numFmtId="3" fontId="10" fillId="0" borderId="126" xfId="0" applyNumberFormat="1" applyFont="1" applyBorder="1"/>
    <xf numFmtId="0" fontId="10" fillId="0" borderId="43" xfId="0" applyFont="1" applyBorder="1"/>
    <xf numFmtId="3" fontId="3" fillId="0" borderId="0" xfId="0" applyNumberFormat="1" applyFont="1"/>
    <xf numFmtId="3" fontId="3" fillId="0" borderId="3" xfId="0" applyNumberFormat="1" applyFont="1" applyBorder="1"/>
    <xf numFmtId="3" fontId="3" fillId="0" borderId="11" xfId="0" applyNumberFormat="1" applyFont="1" applyBorder="1"/>
    <xf numFmtId="3" fontId="3" fillId="0" borderId="71" xfId="0" applyNumberFormat="1" applyFont="1" applyBorder="1"/>
    <xf numFmtId="0" fontId="3" fillId="0" borderId="78" xfId="0" applyFont="1" applyBorder="1"/>
    <xf numFmtId="3" fontId="3" fillId="0" borderId="70" xfId="0" applyNumberFormat="1" applyFont="1" applyBorder="1"/>
    <xf numFmtId="4" fontId="3" fillId="0" borderId="128" xfId="0" applyNumberFormat="1" applyFont="1" applyBorder="1"/>
    <xf numFmtId="4" fontId="3" fillId="0" borderId="131" xfId="0" applyNumberFormat="1" applyFont="1" applyBorder="1"/>
    <xf numFmtId="0" fontId="3" fillId="0" borderId="132" xfId="0" applyFont="1" applyBorder="1" applyAlignment="1">
      <alignment horizontal="center"/>
    </xf>
    <xf numFmtId="4" fontId="3" fillId="0" borderId="127" xfId="0" applyNumberFormat="1" applyFont="1" applyBorder="1"/>
    <xf numFmtId="0" fontId="7" fillId="0" borderId="1" xfId="0" applyFont="1" applyBorder="1"/>
    <xf numFmtId="4" fontId="7" fillId="0" borderId="128" xfId="0" applyNumberFormat="1" applyFont="1" applyBorder="1"/>
    <xf numFmtId="4" fontId="3" fillId="0" borderId="87" xfId="0" applyNumberFormat="1" applyFont="1" applyBorder="1"/>
    <xf numFmtId="4" fontId="3" fillId="0" borderId="12" xfId="0" applyNumberFormat="1" applyFont="1" applyBorder="1"/>
    <xf numFmtId="4" fontId="3" fillId="0" borderId="5" xfId="0" applyNumberFormat="1" applyFont="1" applyBorder="1"/>
    <xf numFmtId="4" fontId="3" fillId="0" borderId="33" xfId="0" applyNumberFormat="1" applyFont="1" applyBorder="1"/>
    <xf numFmtId="4" fontId="3" fillId="0" borderId="82" xfId="0" applyNumberFormat="1" applyFont="1" applyBorder="1"/>
    <xf numFmtId="4" fontId="3" fillId="0" borderId="97" xfId="0" applyNumberFormat="1" applyFont="1" applyBorder="1"/>
    <xf numFmtId="2" fontId="3" fillId="0" borderId="6" xfId="0" applyNumberFormat="1" applyFont="1" applyBorder="1"/>
    <xf numFmtId="2" fontId="3" fillId="0" borderId="15" xfId="0" applyNumberFormat="1" applyFont="1" applyBorder="1"/>
    <xf numFmtId="2" fontId="3" fillId="0" borderId="13" xfId="0" applyNumberFormat="1" applyFont="1" applyBorder="1"/>
    <xf numFmtId="0" fontId="10" fillId="0" borderId="87" xfId="0" applyFont="1" applyBorder="1"/>
    <xf numFmtId="0" fontId="10" fillId="0" borderId="79" xfId="0" applyFont="1" applyBorder="1"/>
    <xf numFmtId="0" fontId="10" fillId="2" borderId="47" xfId="0" applyFont="1" applyFill="1" applyBorder="1"/>
    <xf numFmtId="0" fontId="3" fillId="0" borderId="57" xfId="0" applyFont="1" applyBorder="1"/>
    <xf numFmtId="0" fontId="3" fillId="0" borderId="58" xfId="0" applyFont="1" applyBorder="1"/>
    <xf numFmtId="0" fontId="3" fillId="2" borderId="51" xfId="0" applyFont="1" applyFill="1" applyBorder="1"/>
    <xf numFmtId="0" fontId="3" fillId="0" borderId="56" xfId="0" applyFont="1" applyBorder="1"/>
    <xf numFmtId="0" fontId="3" fillId="0" borderId="75" xfId="0" applyFont="1" applyBorder="1"/>
    <xf numFmtId="0" fontId="3" fillId="0" borderId="79" xfId="0" applyFont="1" applyBorder="1"/>
    <xf numFmtId="0" fontId="3" fillId="0" borderId="73" xfId="0" applyFont="1" applyBorder="1"/>
    <xf numFmtId="4" fontId="10" fillId="0" borderId="130" xfId="0" applyNumberFormat="1" applyFont="1" applyBorder="1"/>
    <xf numFmtId="0" fontId="11" fillId="0" borderId="2" xfId="0" applyFont="1" applyBorder="1"/>
    <xf numFmtId="4" fontId="10" fillId="0" borderId="128" xfId="0" applyNumberFormat="1" applyFont="1" applyBorder="1"/>
    <xf numFmtId="4" fontId="10" fillId="0" borderId="64" xfId="0" applyNumberFormat="1" applyFont="1" applyBorder="1"/>
    <xf numFmtId="3" fontId="10" fillId="0" borderId="115" xfId="0" applyNumberFormat="1" applyFont="1" applyBorder="1"/>
    <xf numFmtId="3" fontId="11" fillId="0" borderId="35" xfId="0" applyNumberFormat="1" applyFont="1" applyBorder="1"/>
    <xf numFmtId="3" fontId="11" fillId="0" borderId="112" xfId="0" applyNumberFormat="1" applyFont="1" applyBorder="1"/>
    <xf numFmtId="0" fontId="5" fillId="0" borderId="4" xfId="0" applyFont="1" applyBorder="1" applyAlignment="1">
      <alignment horizontal="left"/>
    </xf>
    <xf numFmtId="0" fontId="5" fillId="0" borderId="35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10" fontId="17" fillId="0" borderId="83" xfId="0" applyNumberFormat="1" applyFont="1" applyBorder="1"/>
    <xf numFmtId="0" fontId="7" fillId="0" borderId="2" xfId="0" applyFont="1" applyBorder="1"/>
    <xf numFmtId="3" fontId="18" fillId="3" borderId="127" xfId="0" applyNumberFormat="1" applyFont="1" applyFill="1" applyBorder="1"/>
    <xf numFmtId="3" fontId="18" fillId="3" borderId="129" xfId="0" applyNumberFormat="1" applyFont="1" applyFill="1" applyBorder="1"/>
    <xf numFmtId="0" fontId="18" fillId="3" borderId="127" xfId="0" applyFont="1" applyFill="1" applyBorder="1"/>
    <xf numFmtId="4" fontId="7" fillId="0" borderId="2" xfId="0" applyNumberFormat="1" applyFont="1" applyBorder="1"/>
    <xf numFmtId="0" fontId="3" fillId="0" borderId="70" xfId="0" applyFont="1" applyBorder="1"/>
    <xf numFmtId="4" fontId="3" fillId="0" borderId="70" xfId="0" applyNumberFormat="1" applyFont="1" applyBorder="1"/>
    <xf numFmtId="0" fontId="7" fillId="0" borderId="33" xfId="0" applyFont="1" applyBorder="1"/>
    <xf numFmtId="0" fontId="7" fillId="0" borderId="83" xfId="0" applyFont="1" applyBorder="1"/>
    <xf numFmtId="0" fontId="13" fillId="0" borderId="133" xfId="0" applyFont="1" applyBorder="1"/>
    <xf numFmtId="0" fontId="3" fillId="0" borderId="120" xfId="0" applyFont="1" applyBorder="1"/>
    <xf numFmtId="3" fontId="3" fillId="0" borderId="130" xfId="0" applyNumberFormat="1" applyFont="1" applyBorder="1"/>
    <xf numFmtId="3" fontId="3" fillId="0" borderId="124" xfId="0" applyNumberFormat="1" applyFont="1" applyBorder="1"/>
    <xf numFmtId="3" fontId="3" fillId="0" borderId="84" xfId="0" applyNumberFormat="1" applyFont="1" applyBorder="1"/>
    <xf numFmtId="3" fontId="3" fillId="0" borderId="63" xfId="0" applyNumberFormat="1" applyFont="1" applyBorder="1"/>
    <xf numFmtId="0" fontId="3" fillId="0" borderId="46" xfId="0" applyFont="1" applyBorder="1"/>
    <xf numFmtId="0" fontId="3" fillId="0" borderId="130" xfId="0" applyFont="1" applyBorder="1"/>
    <xf numFmtId="0" fontId="3" fillId="0" borderId="123" xfId="0" applyFont="1" applyBorder="1"/>
    <xf numFmtId="3" fontId="3" fillId="0" borderId="120" xfId="0" applyNumberFormat="1" applyFont="1" applyBorder="1"/>
    <xf numFmtId="3" fontId="3" fillId="0" borderId="123" xfId="0" applyNumberFormat="1" applyFont="1" applyBorder="1"/>
    <xf numFmtId="0" fontId="5" fillId="0" borderId="14" xfId="0" applyFont="1" applyBorder="1" applyAlignment="1">
      <alignment horizontal="center"/>
    </xf>
    <xf numFmtId="0" fontId="3" fillId="0" borderId="86" xfId="0" applyFont="1" applyBorder="1" applyAlignment="1">
      <alignment horizontal="center"/>
    </xf>
    <xf numFmtId="0" fontId="3" fillId="0" borderId="52" xfId="0" applyFont="1" applyBorder="1" applyAlignment="1">
      <alignment horizontal="center"/>
    </xf>
    <xf numFmtId="0" fontId="3" fillId="0" borderId="144" xfId="0" applyFont="1" applyBorder="1"/>
    <xf numFmtId="3" fontId="3" fillId="0" borderId="145" xfId="0" applyNumberFormat="1" applyFont="1" applyBorder="1"/>
    <xf numFmtId="4" fontId="20" fillId="0" borderId="6" xfId="0" applyNumberFormat="1" applyFont="1" applyBorder="1"/>
    <xf numFmtId="3" fontId="10" fillId="0" borderId="87" xfId="0" applyNumberFormat="1" applyFont="1" applyBorder="1"/>
    <xf numFmtId="0" fontId="10" fillId="0" borderId="83" xfId="0" applyFont="1" applyBorder="1"/>
    <xf numFmtId="4" fontId="7" fillId="0" borderId="99" xfId="0" applyNumberFormat="1" applyFont="1" applyBorder="1"/>
    <xf numFmtId="0" fontId="3" fillId="0" borderId="82" xfId="0" applyFont="1" applyBorder="1"/>
    <xf numFmtId="0" fontId="3" fillId="0" borderId="11" xfId="0" applyFont="1" applyBorder="1"/>
    <xf numFmtId="3" fontId="3" fillId="0" borderId="1" xfId="0" applyNumberFormat="1" applyFont="1" applyBorder="1"/>
    <xf numFmtId="0" fontId="3" fillId="0" borderId="84" xfId="0" applyFont="1" applyBorder="1"/>
    <xf numFmtId="3" fontId="3" fillId="0" borderId="7" xfId="0" applyNumberFormat="1" applyFont="1" applyBorder="1"/>
    <xf numFmtId="3" fontId="3" fillId="0" borderId="46" xfId="0" applyNumberFormat="1" applyFont="1" applyBorder="1"/>
    <xf numFmtId="3" fontId="3" fillId="0" borderId="23" xfId="0" applyNumberFormat="1" applyFont="1" applyBorder="1"/>
    <xf numFmtId="3" fontId="3" fillId="0" borderId="42" xfId="0" applyNumberFormat="1" applyFont="1" applyBorder="1"/>
    <xf numFmtId="3" fontId="3" fillId="0" borderId="28" xfId="0" applyNumberFormat="1" applyFont="1" applyBorder="1"/>
    <xf numFmtId="3" fontId="3" fillId="0" borderId="26" xfId="0" applyNumberFormat="1" applyFont="1" applyBorder="1"/>
    <xf numFmtId="3" fontId="3" fillId="0" borderId="21" xfId="0" applyNumberFormat="1" applyFont="1" applyBorder="1"/>
    <xf numFmtId="3" fontId="3" fillId="0" borderId="85" xfId="0" applyNumberFormat="1" applyFont="1" applyBorder="1"/>
    <xf numFmtId="3" fontId="3" fillId="0" borderId="41" xfId="0" applyNumberFormat="1" applyFont="1" applyBorder="1"/>
    <xf numFmtId="3" fontId="3" fillId="0" borderId="34" xfId="0" applyNumberFormat="1" applyFont="1" applyBorder="1"/>
    <xf numFmtId="3" fontId="3" fillId="0" borderId="100" xfId="0" applyNumberFormat="1" applyFont="1" applyBorder="1"/>
    <xf numFmtId="3" fontId="3" fillId="0" borderId="47" xfId="0" applyNumberFormat="1" applyFont="1" applyBorder="1"/>
    <xf numFmtId="9" fontId="7" fillId="0" borderId="42" xfId="0" applyNumberFormat="1" applyFont="1" applyBorder="1" applyAlignment="1">
      <alignment horizontal="left"/>
    </xf>
    <xf numFmtId="0" fontId="3" fillId="0" borderId="98" xfId="0" applyFont="1" applyBorder="1"/>
    <xf numFmtId="0" fontId="21" fillId="0" borderId="0" xfId="0" applyFont="1"/>
    <xf numFmtId="4" fontId="3" fillId="0" borderId="60" xfId="0" applyNumberFormat="1" applyFont="1" applyBorder="1"/>
    <xf numFmtId="4" fontId="3" fillId="0" borderId="116" xfId="0" applyNumberFormat="1" applyFont="1" applyBorder="1"/>
    <xf numFmtId="4" fontId="3" fillId="0" borderId="65" xfId="0" applyNumberFormat="1" applyFont="1" applyBorder="1"/>
    <xf numFmtId="4" fontId="3" fillId="0" borderId="8" xfId="0" applyNumberFormat="1" applyFont="1" applyBorder="1"/>
    <xf numFmtId="0" fontId="19" fillId="0" borderId="119" xfId="0" applyFont="1" applyBorder="1"/>
    <xf numFmtId="3" fontId="19" fillId="0" borderId="127" xfId="0" applyNumberFormat="1" applyFont="1" applyBorder="1"/>
    <xf numFmtId="4" fontId="3" fillId="0" borderId="9" xfId="0" applyNumberFormat="1" applyFont="1" applyBorder="1" applyAlignment="1">
      <alignment horizontal="center"/>
    </xf>
    <xf numFmtId="0" fontId="3" fillId="0" borderId="99" xfId="0" applyFont="1" applyBorder="1" applyAlignment="1">
      <alignment horizontal="center"/>
    </xf>
    <xf numFmtId="4" fontId="10" fillId="0" borderId="5" xfId="0" applyNumberFormat="1" applyFont="1" applyBorder="1"/>
    <xf numFmtId="2" fontId="10" fillId="0" borderId="0" xfId="0" applyNumberFormat="1" applyFont="1"/>
    <xf numFmtId="3" fontId="10" fillId="0" borderId="6" xfId="0" applyNumberFormat="1" applyFont="1" applyBorder="1"/>
    <xf numFmtId="3" fontId="10" fillId="0" borderId="3" xfId="0" applyNumberFormat="1" applyFont="1" applyBorder="1"/>
    <xf numFmtId="3" fontId="10" fillId="0" borderId="60" xfId="0" applyNumberFormat="1" applyFont="1" applyBorder="1"/>
    <xf numFmtId="3" fontId="10" fillId="3" borderId="127" xfId="0" applyNumberFormat="1" applyFont="1" applyFill="1" applyBorder="1"/>
    <xf numFmtId="3" fontId="10" fillId="3" borderId="129" xfId="0" applyNumberFormat="1" applyFont="1" applyFill="1" applyBorder="1"/>
    <xf numFmtId="3" fontId="10" fillId="0" borderId="119" xfId="0" applyNumberFormat="1" applyFont="1" applyBorder="1"/>
    <xf numFmtId="0" fontId="3" fillId="0" borderId="51" xfId="0" applyFont="1" applyBorder="1"/>
    <xf numFmtId="0" fontId="3" fillId="0" borderId="12" xfId="0" applyFont="1" applyBorder="1"/>
    <xf numFmtId="3" fontId="3" fillId="0" borderId="5" xfId="0" applyNumberFormat="1" applyFont="1" applyBorder="1"/>
    <xf numFmtId="3" fontId="3" fillId="0" borderId="14" xfId="0" applyNumberFormat="1" applyFont="1" applyBorder="1"/>
    <xf numFmtId="3" fontId="3" fillId="0" borderId="12" xfId="0" applyNumberFormat="1" applyFont="1" applyBorder="1"/>
    <xf numFmtId="3" fontId="3" fillId="0" borderId="32" xfId="0" applyNumberFormat="1" applyFont="1" applyBorder="1"/>
    <xf numFmtId="0" fontId="3" fillId="0" borderId="45" xfId="0" applyFont="1" applyBorder="1"/>
    <xf numFmtId="0" fontId="3" fillId="0" borderId="5" xfId="0" applyFont="1" applyBorder="1"/>
    <xf numFmtId="0" fontId="7" fillId="0" borderId="13" xfId="0" applyFont="1" applyBorder="1"/>
    <xf numFmtId="3" fontId="7" fillId="0" borderId="6" xfId="0" applyNumberFormat="1" applyFont="1" applyBorder="1"/>
    <xf numFmtId="3" fontId="7" fillId="0" borderId="15" xfId="0" applyNumberFormat="1" applyFont="1" applyBorder="1"/>
    <xf numFmtId="3" fontId="7" fillId="0" borderId="13" xfId="0" applyNumberFormat="1" applyFont="1" applyBorder="1"/>
    <xf numFmtId="3" fontId="7" fillId="0" borderId="12" xfId="0" applyNumberFormat="1" applyFont="1" applyBorder="1"/>
    <xf numFmtId="3" fontId="7" fillId="0" borderId="11" xfId="0" applyNumberFormat="1" applyFont="1" applyBorder="1"/>
    <xf numFmtId="3" fontId="7" fillId="0" borderId="3" xfId="0" applyNumberFormat="1" applyFont="1" applyBorder="1"/>
    <xf numFmtId="3" fontId="7" fillId="0" borderId="14" xfId="0" applyNumberFormat="1" applyFont="1" applyBorder="1"/>
    <xf numFmtId="3" fontId="7" fillId="0" borderId="5" xfId="0" applyNumberFormat="1" applyFont="1" applyBorder="1"/>
    <xf numFmtId="3" fontId="7" fillId="0" borderId="1" xfId="0" applyNumberFormat="1" applyFont="1" applyBorder="1"/>
    <xf numFmtId="3" fontId="7" fillId="0" borderId="9" xfId="0" applyNumberFormat="1" applyFont="1" applyBorder="1"/>
    <xf numFmtId="3" fontId="7" fillId="0" borderId="71" xfId="0" applyNumberFormat="1" applyFont="1" applyBorder="1"/>
    <xf numFmtId="3" fontId="7" fillId="0" borderId="99" xfId="0" applyNumberFormat="1" applyFont="1" applyBorder="1"/>
    <xf numFmtId="0" fontId="7" fillId="0" borderId="3" xfId="0" applyFont="1" applyBorder="1"/>
    <xf numFmtId="3" fontId="7" fillId="0" borderId="33" xfId="0" applyNumberFormat="1" applyFont="1" applyBorder="1"/>
    <xf numFmtId="4" fontId="7" fillId="0" borderId="13" xfId="0" applyNumberFormat="1" applyFont="1" applyBorder="1"/>
    <xf numFmtId="4" fontId="7" fillId="0" borderId="15" xfId="0" applyNumberFormat="1" applyFont="1" applyBorder="1"/>
    <xf numFmtId="0" fontId="3" fillId="0" borderId="3" xfId="0" applyFont="1" applyBorder="1"/>
    <xf numFmtId="0" fontId="3" fillId="0" borderId="1" xfId="0" applyFont="1" applyBorder="1"/>
    <xf numFmtId="0" fontId="3" fillId="0" borderId="76" xfId="0" applyFont="1" applyBorder="1"/>
    <xf numFmtId="0" fontId="3" fillId="0" borderId="77" xfId="0" applyFont="1" applyBorder="1"/>
    <xf numFmtId="0" fontId="3" fillId="0" borderId="77" xfId="0" applyFont="1" applyBorder="1" applyAlignment="1">
      <alignment horizontal="right"/>
    </xf>
    <xf numFmtId="0" fontId="3" fillId="0" borderId="125" xfId="0" applyFont="1" applyBorder="1"/>
    <xf numFmtId="0" fontId="3" fillId="0" borderId="7" xfId="0" applyFont="1" applyBorder="1" applyAlignment="1">
      <alignment horizontal="right"/>
    </xf>
    <xf numFmtId="0" fontId="3" fillId="0" borderId="81" xfId="0" applyFont="1" applyBorder="1"/>
    <xf numFmtId="0" fontId="3" fillId="0" borderId="80" xfId="0" applyFont="1" applyBorder="1"/>
    <xf numFmtId="0" fontId="3" fillId="0" borderId="71" xfId="0" applyFont="1" applyBorder="1"/>
    <xf numFmtId="0" fontId="3" fillId="0" borderId="60" xfId="0" applyFont="1" applyBorder="1"/>
    <xf numFmtId="3" fontId="3" fillId="0" borderId="60" xfId="0" applyNumberFormat="1" applyFont="1" applyBorder="1"/>
    <xf numFmtId="0" fontId="3" fillId="0" borderId="115" xfId="0" applyFont="1" applyBorder="1" applyAlignment="1">
      <alignment horizontal="center"/>
    </xf>
    <xf numFmtId="0" fontId="3" fillId="0" borderId="129" xfId="0" applyFont="1" applyBorder="1"/>
    <xf numFmtId="3" fontId="10" fillId="0" borderId="131" xfId="0" applyNumberFormat="1" applyFont="1" applyBorder="1"/>
    <xf numFmtId="0" fontId="10" fillId="0" borderId="131" xfId="0" applyFont="1" applyBorder="1"/>
    <xf numFmtId="3" fontId="11" fillId="0" borderId="119" xfId="0" applyNumberFormat="1" applyFont="1" applyBorder="1"/>
    <xf numFmtId="3" fontId="11" fillId="0" borderId="131" xfId="0" applyNumberFormat="1" applyFont="1" applyBorder="1"/>
    <xf numFmtId="0" fontId="10" fillId="0" borderId="82" xfId="0" applyFont="1" applyBorder="1"/>
    <xf numFmtId="3" fontId="3" fillId="0" borderId="148" xfId="0" applyNumberFormat="1" applyFont="1" applyBorder="1"/>
    <xf numFmtId="0" fontId="7" fillId="0" borderId="123" xfId="0" applyFont="1" applyBorder="1"/>
    <xf numFmtId="0" fontId="3" fillId="0" borderId="124" xfId="0" applyFont="1" applyBorder="1"/>
    <xf numFmtId="3" fontId="3" fillId="0" borderId="131" xfId="0" applyNumberFormat="1" applyFont="1" applyBorder="1"/>
    <xf numFmtId="0" fontId="3" fillId="0" borderId="109" xfId="0" applyFont="1" applyBorder="1"/>
    <xf numFmtId="0" fontId="7" fillId="0" borderId="109" xfId="0" applyFont="1" applyBorder="1"/>
    <xf numFmtId="0" fontId="3" fillId="0" borderId="36" xfId="0" applyFont="1" applyBorder="1"/>
    <xf numFmtId="0" fontId="3" fillId="0" borderId="113" xfId="0" applyFont="1" applyBorder="1"/>
    <xf numFmtId="0" fontId="3" fillId="0" borderId="149" xfId="0" applyFont="1" applyBorder="1"/>
    <xf numFmtId="0" fontId="3" fillId="0" borderId="15" xfId="0" applyFont="1" applyBorder="1"/>
    <xf numFmtId="0" fontId="3" fillId="0" borderId="104" xfId="0" applyFont="1" applyBorder="1"/>
    <xf numFmtId="0" fontId="3" fillId="0" borderId="10" xfId="0" applyFont="1" applyBorder="1"/>
    <xf numFmtId="4" fontId="7" fillId="0" borderId="0" xfId="0" applyNumberFormat="1" applyFont="1"/>
    <xf numFmtId="0" fontId="3" fillId="0" borderId="106" xfId="0" applyFont="1" applyBorder="1"/>
    <xf numFmtId="4" fontId="3" fillId="0" borderId="121" xfId="0" applyNumberFormat="1" applyFont="1" applyBorder="1"/>
    <xf numFmtId="4" fontId="3" fillId="0" borderId="64" xfId="0" applyNumberFormat="1" applyFont="1" applyBorder="1"/>
    <xf numFmtId="4" fontId="3" fillId="0" borderId="122" xfId="0" applyNumberFormat="1" applyFont="1" applyBorder="1"/>
    <xf numFmtId="4" fontId="3" fillId="0" borderId="117" xfId="0" applyNumberFormat="1" applyFont="1" applyBorder="1"/>
    <xf numFmtId="9" fontId="3" fillId="0" borderId="10" xfId="0" applyNumberFormat="1" applyFont="1" applyBorder="1" applyAlignment="1">
      <alignment horizontal="left"/>
    </xf>
    <xf numFmtId="4" fontId="3" fillId="0" borderId="132" xfId="0" applyNumberFormat="1" applyFont="1" applyBorder="1" applyAlignment="1">
      <alignment horizontal="center"/>
    </xf>
    <xf numFmtId="9" fontId="3" fillId="0" borderId="10" xfId="0" applyNumberFormat="1" applyFont="1" applyBorder="1" applyAlignment="1">
      <alignment horizontal="center"/>
    </xf>
    <xf numFmtId="4" fontId="7" fillId="0" borderId="42" xfId="0" applyNumberFormat="1" applyFont="1" applyBorder="1"/>
    <xf numFmtId="9" fontId="3" fillId="0" borderId="0" xfId="0" applyNumberFormat="1" applyFont="1" applyAlignment="1">
      <alignment horizontal="center"/>
    </xf>
    <xf numFmtId="4" fontId="3" fillId="0" borderId="142" xfId="0" applyNumberFormat="1" applyFont="1" applyBorder="1" applyAlignment="1">
      <alignment horizontal="center"/>
    </xf>
    <xf numFmtId="3" fontId="3" fillId="0" borderId="119" xfId="0" applyNumberFormat="1" applyFont="1" applyBorder="1"/>
    <xf numFmtId="3" fontId="3" fillId="0" borderId="8" xfId="0" applyNumberFormat="1" applyFont="1" applyBorder="1"/>
    <xf numFmtId="3" fontId="3" fillId="0" borderId="150" xfId="0" applyNumberFormat="1" applyFont="1" applyBorder="1"/>
    <xf numFmtId="4" fontId="7" fillId="0" borderId="129" xfId="0" applyNumberFormat="1" applyFont="1" applyBorder="1"/>
    <xf numFmtId="4" fontId="3" fillId="0" borderId="105" xfId="0" applyNumberFormat="1" applyFont="1" applyBorder="1"/>
    <xf numFmtId="4" fontId="3" fillId="0" borderId="1" xfId="0" applyNumberFormat="1" applyFont="1" applyBorder="1"/>
    <xf numFmtId="4" fontId="3" fillId="0" borderId="147" xfId="0" applyNumberFormat="1" applyFont="1" applyBorder="1"/>
    <xf numFmtId="4" fontId="3" fillId="0" borderId="149" xfId="0" applyNumberFormat="1" applyFont="1" applyBorder="1"/>
    <xf numFmtId="4" fontId="3" fillId="0" borderId="139" xfId="0" applyNumberFormat="1" applyFont="1" applyBorder="1"/>
    <xf numFmtId="4" fontId="3" fillId="0" borderId="26" xfId="0" applyNumberFormat="1" applyFont="1" applyBorder="1"/>
    <xf numFmtId="4" fontId="3" fillId="0" borderId="134" xfId="0" applyNumberFormat="1" applyFont="1" applyBorder="1"/>
    <xf numFmtId="4" fontId="3" fillId="0" borderId="42" xfId="0" applyNumberFormat="1" applyFont="1" applyBorder="1"/>
    <xf numFmtId="4" fontId="3" fillId="0" borderId="136" xfId="0" applyNumberFormat="1" applyFont="1" applyBorder="1"/>
    <xf numFmtId="4" fontId="3" fillId="0" borderId="141" xfId="0" applyNumberFormat="1" applyFont="1" applyBorder="1"/>
    <xf numFmtId="4" fontId="3" fillId="0" borderId="135" xfId="0" applyNumberFormat="1" applyFont="1" applyBorder="1"/>
    <xf numFmtId="4" fontId="3" fillId="0" borderId="142" xfId="0" applyNumberFormat="1" applyFont="1" applyBorder="1"/>
    <xf numFmtId="4" fontId="3" fillId="0" borderId="23" xfId="0" applyNumberFormat="1" applyFont="1" applyBorder="1"/>
    <xf numFmtId="3" fontId="3" fillId="0" borderId="139" xfId="0" applyNumberFormat="1" applyFont="1" applyBorder="1"/>
    <xf numFmtId="4" fontId="3" fillId="0" borderId="137" xfId="0" applyNumberFormat="1" applyFont="1" applyBorder="1"/>
    <xf numFmtId="4" fontId="3" fillId="0" borderId="140" xfId="0" applyNumberFormat="1" applyFont="1" applyBorder="1"/>
    <xf numFmtId="4" fontId="3" fillId="0" borderId="133" xfId="0" applyNumberFormat="1" applyFont="1" applyBorder="1"/>
    <xf numFmtId="4" fontId="3" fillId="0" borderId="146" xfId="0" applyNumberFormat="1" applyFont="1" applyBorder="1"/>
    <xf numFmtId="4" fontId="3" fillId="0" borderId="138" xfId="0" applyNumberFormat="1" applyFont="1" applyBorder="1"/>
    <xf numFmtId="4" fontId="7" fillId="0" borderId="26" xfId="0" applyNumberFormat="1" applyFont="1" applyBorder="1"/>
    <xf numFmtId="4" fontId="7" fillId="0" borderId="138" xfId="0" applyNumberFormat="1" applyFont="1" applyBorder="1"/>
    <xf numFmtId="4" fontId="7" fillId="4" borderId="34" xfId="0" applyNumberFormat="1" applyFont="1" applyFill="1" applyBorder="1"/>
    <xf numFmtId="3" fontId="7" fillId="0" borderId="60" xfId="0" applyNumberFormat="1" applyFont="1" applyBorder="1"/>
    <xf numFmtId="3" fontId="3" fillId="0" borderId="149" xfId="0" applyNumberFormat="1" applyFont="1" applyBorder="1"/>
    <xf numFmtId="3" fontId="3" fillId="0" borderId="109" xfId="0" applyNumberFormat="1" applyFont="1" applyBorder="1"/>
    <xf numFmtId="3" fontId="7" fillId="0" borderId="109" xfId="0" applyNumberFormat="1" applyFont="1" applyBorder="1"/>
    <xf numFmtId="3" fontId="3" fillId="0" borderId="151" xfId="0" applyNumberFormat="1" applyFont="1" applyBorder="1"/>
    <xf numFmtId="4" fontId="3" fillId="0" borderId="113" xfId="0" applyNumberFormat="1" applyFont="1" applyBorder="1"/>
    <xf numFmtId="0" fontId="3" fillId="0" borderId="33" xfId="0" applyFont="1" applyBorder="1" applyAlignment="1">
      <alignment horizontal="center"/>
    </xf>
    <xf numFmtId="0" fontId="22" fillId="0" borderId="0" xfId="0" applyFont="1"/>
    <xf numFmtId="0" fontId="21" fillId="0" borderId="107" xfId="0" applyFont="1" applyBorder="1"/>
    <xf numFmtId="0" fontId="21" fillId="0" borderId="67" xfId="0" applyFont="1" applyBorder="1"/>
    <xf numFmtId="0" fontId="21" fillId="0" borderId="63" xfId="0" applyFont="1" applyBorder="1"/>
    <xf numFmtId="0" fontId="23" fillId="0" borderId="20" xfId="0" applyFont="1" applyBorder="1"/>
    <xf numFmtId="0" fontId="21" fillId="0" borderId="118" xfId="0" applyFont="1" applyBorder="1" applyAlignment="1">
      <alignment horizontal="center"/>
    </xf>
    <xf numFmtId="0" fontId="21" fillId="0" borderId="140" xfId="0" applyFont="1" applyBorder="1" applyAlignment="1">
      <alignment horizontal="center"/>
    </xf>
    <xf numFmtId="0" fontId="1" fillId="0" borderId="11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1" fillId="0" borderId="143" xfId="0" applyFont="1" applyBorder="1" applyAlignment="1">
      <alignment horizontal="center"/>
    </xf>
    <xf numFmtId="0" fontId="21" fillId="0" borderId="13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51" xfId="0" applyFont="1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0" fillId="0" borderId="108" xfId="0" applyBorder="1" applyAlignment="1">
      <alignment horizontal="center"/>
    </xf>
    <xf numFmtId="0" fontId="5" fillId="0" borderId="66" xfId="0" applyFont="1" applyBorder="1" applyAlignment="1">
      <alignment horizontal="center"/>
    </xf>
    <xf numFmtId="0" fontId="1" fillId="0" borderId="11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98" xfId="0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51" xfId="0" applyFont="1" applyBorder="1" applyAlignment="1">
      <alignment horizontal="left"/>
    </xf>
    <xf numFmtId="0" fontId="3" fillId="0" borderId="131" xfId="0" applyFont="1" applyBorder="1" applyAlignment="1">
      <alignment horizontal="left"/>
    </xf>
    <xf numFmtId="3" fontId="3" fillId="0" borderId="36" xfId="0" applyNumberFormat="1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26"/>
  <sheetViews>
    <sheetView zoomScaleNormal="100" workbookViewId="0">
      <selection activeCell="H85" sqref="H85"/>
    </sheetView>
  </sheetViews>
  <sheetFormatPr defaultRowHeight="12.75" x14ac:dyDescent="0.2"/>
  <cols>
    <col min="1" max="2" width="9.140625" style="5"/>
    <col min="3" max="3" width="4.85546875" style="5" customWidth="1"/>
    <col min="4" max="4" width="9.85546875" style="5" customWidth="1"/>
    <col min="5" max="6" width="8.140625" style="5" customWidth="1"/>
    <col min="7" max="7" width="7.85546875" style="5" customWidth="1"/>
    <col min="8" max="8" width="6" style="100" customWidth="1"/>
    <col min="9" max="9" width="7" style="5" customWidth="1"/>
    <col min="10" max="10" width="11.140625" style="5" customWidth="1"/>
    <col min="11" max="11" width="5.85546875" style="100" customWidth="1"/>
    <col min="12" max="12" width="6.140625" style="5" customWidth="1"/>
    <col min="13" max="13" width="5.85546875" style="5" customWidth="1"/>
    <col min="14" max="14" width="7.5703125" style="5" customWidth="1"/>
    <col min="15" max="15" width="8.140625" style="5" customWidth="1"/>
    <col min="16" max="16" width="6.85546875" style="5" customWidth="1"/>
    <col min="17" max="17" width="7.140625" style="5" customWidth="1"/>
    <col min="18" max="16384" width="9.140625" style="5"/>
  </cols>
  <sheetData>
    <row r="1" spans="1:22" s="1" customFormat="1" ht="15" x14ac:dyDescent="0.25">
      <c r="A1" s="510" t="s">
        <v>108</v>
      </c>
      <c r="B1" s="511"/>
      <c r="C1" s="511"/>
      <c r="D1" s="511"/>
      <c r="E1" s="511"/>
      <c r="F1" s="511"/>
      <c r="G1" s="511"/>
      <c r="H1" s="511"/>
      <c r="I1" s="511"/>
      <c r="J1" s="511"/>
      <c r="K1" s="511"/>
      <c r="L1" s="511"/>
      <c r="M1" s="511"/>
      <c r="N1" s="511"/>
      <c r="O1" s="511"/>
      <c r="P1" s="511"/>
      <c r="Q1" s="511"/>
    </row>
    <row r="2" spans="1:22" s="1" customFormat="1" ht="16.5" customHeight="1" thickBot="1" x14ac:dyDescent="0.3">
      <c r="A2" s="512" t="s">
        <v>124</v>
      </c>
      <c r="B2" s="513"/>
      <c r="C2" s="513"/>
      <c r="D2" s="513"/>
      <c r="E2" s="513"/>
      <c r="F2" s="513"/>
      <c r="G2" s="513"/>
      <c r="H2" s="513"/>
      <c r="I2" s="513"/>
      <c r="J2" s="513"/>
      <c r="K2" s="513"/>
      <c r="L2" s="513"/>
      <c r="M2" s="513"/>
      <c r="N2" s="513"/>
      <c r="O2" s="513"/>
      <c r="P2" s="513"/>
      <c r="Q2" s="513"/>
    </row>
    <row r="3" spans="1:22" x14ac:dyDescent="0.2">
      <c r="A3" s="2"/>
      <c r="B3" s="3"/>
      <c r="C3" s="3"/>
      <c r="D3" s="514" t="s">
        <v>116</v>
      </c>
      <c r="E3" s="515"/>
      <c r="F3" s="103" t="s">
        <v>118</v>
      </c>
      <c r="G3" s="3" t="s">
        <v>91</v>
      </c>
      <c r="H3" s="316" t="s">
        <v>40</v>
      </c>
      <c r="I3" s="516" t="s">
        <v>119</v>
      </c>
      <c r="J3" s="517"/>
      <c r="K3" s="320" t="s">
        <v>83</v>
      </c>
      <c r="L3" s="4" t="s">
        <v>74</v>
      </c>
      <c r="M3" s="518" t="s">
        <v>120</v>
      </c>
      <c r="N3" s="519"/>
      <c r="O3" s="519"/>
      <c r="P3" s="519"/>
      <c r="Q3" s="520"/>
    </row>
    <row r="4" spans="1:22" x14ac:dyDescent="0.2">
      <c r="A4" s="6" t="s">
        <v>0</v>
      </c>
      <c r="D4" s="162" t="s">
        <v>117</v>
      </c>
      <c r="E4" s="7"/>
      <c r="F4" s="162" t="s">
        <v>127</v>
      </c>
      <c r="G4" s="259"/>
      <c r="H4" s="316" t="s">
        <v>75</v>
      </c>
      <c r="I4" s="506" t="s">
        <v>84</v>
      </c>
      <c r="J4" s="507"/>
      <c r="K4" s="321" t="s">
        <v>4</v>
      </c>
      <c r="L4" s="11" t="s">
        <v>75</v>
      </c>
      <c r="M4" s="287" t="s">
        <v>5</v>
      </c>
      <c r="N4" s="205" t="s">
        <v>6</v>
      </c>
      <c r="O4" s="205" t="s">
        <v>7</v>
      </c>
      <c r="P4" s="206" t="s">
        <v>76</v>
      </c>
      <c r="Q4" s="283" t="s">
        <v>8</v>
      </c>
    </row>
    <row r="5" spans="1:22" ht="13.5" thickBot="1" x14ac:dyDescent="0.25">
      <c r="A5" s="6"/>
      <c r="C5" s="12"/>
      <c r="D5" s="13" t="s">
        <v>9</v>
      </c>
      <c r="E5" s="13" t="s">
        <v>10</v>
      </c>
      <c r="F5" s="205" t="s">
        <v>9</v>
      </c>
      <c r="G5" s="13" t="s">
        <v>10</v>
      </c>
      <c r="H5" s="317" t="s">
        <v>49</v>
      </c>
      <c r="I5" s="240">
        <v>0.1</v>
      </c>
      <c r="J5" s="354" t="s">
        <v>3</v>
      </c>
      <c r="K5" s="322" t="s">
        <v>12</v>
      </c>
      <c r="L5" s="15" t="s">
        <v>49</v>
      </c>
      <c r="M5" s="184"/>
      <c r="N5" s="205"/>
      <c r="O5" s="205"/>
      <c r="P5" s="206"/>
      <c r="Q5" s="284"/>
    </row>
    <row r="6" spans="1:22" ht="13.5" thickBot="1" x14ac:dyDescent="0.25">
      <c r="A6" s="16" t="s">
        <v>13</v>
      </c>
      <c r="B6" s="17"/>
      <c r="C6" s="18"/>
      <c r="D6" s="19"/>
      <c r="E6" s="17"/>
      <c r="F6" s="211"/>
      <c r="G6" s="20"/>
      <c r="H6" s="318"/>
      <c r="I6" s="21"/>
      <c r="J6" s="20"/>
      <c r="K6" s="315"/>
      <c r="L6" s="89"/>
      <c r="M6" s="172"/>
      <c r="N6" s="208"/>
      <c r="O6" s="208"/>
      <c r="P6" s="208"/>
      <c r="Q6" s="285"/>
    </row>
    <row r="7" spans="1:22" x14ac:dyDescent="0.2">
      <c r="A7" s="6" t="s">
        <v>14</v>
      </c>
      <c r="C7" s="12"/>
      <c r="D7" s="261" t="s">
        <v>29</v>
      </c>
      <c r="E7" s="246">
        <v>1173.19</v>
      </c>
      <c r="F7" s="261" t="s">
        <v>29</v>
      </c>
      <c r="G7" s="421">
        <v>1204.8699999999999</v>
      </c>
      <c r="H7" s="344">
        <v>798</v>
      </c>
      <c r="I7" s="344">
        <v>878</v>
      </c>
      <c r="J7" s="166"/>
      <c r="K7" s="364">
        <v>1</v>
      </c>
      <c r="L7" s="344">
        <v>798</v>
      </c>
      <c r="M7" s="399">
        <v>1020</v>
      </c>
      <c r="N7" s="204">
        <v>648</v>
      </c>
      <c r="O7" s="406">
        <v>1041</v>
      </c>
      <c r="P7" s="364">
        <v>838</v>
      </c>
      <c r="Q7" s="370">
        <v>840</v>
      </c>
      <c r="T7"/>
    </row>
    <row r="8" spans="1:22" x14ac:dyDescent="0.2">
      <c r="A8" s="23" t="s">
        <v>89</v>
      </c>
      <c r="B8" s="24"/>
      <c r="C8" s="25"/>
      <c r="D8" s="264" t="s">
        <v>29</v>
      </c>
      <c r="E8" s="247">
        <v>1957.12</v>
      </c>
      <c r="F8" s="261" t="s">
        <v>29</v>
      </c>
      <c r="G8" s="253">
        <v>2009.97</v>
      </c>
      <c r="H8" s="345">
        <v>1263</v>
      </c>
      <c r="I8" s="345">
        <v>1389</v>
      </c>
      <c r="J8" s="168"/>
      <c r="K8" s="423">
        <v>25</v>
      </c>
      <c r="L8" s="345">
        <v>1263</v>
      </c>
      <c r="M8" s="400">
        <v>1728</v>
      </c>
      <c r="N8" s="197">
        <v>1034</v>
      </c>
      <c r="O8" s="407">
        <v>1749</v>
      </c>
      <c r="P8" s="293">
        <v>1396</v>
      </c>
      <c r="Q8" s="371">
        <v>1200</v>
      </c>
    </row>
    <row r="9" spans="1:22" ht="13.5" thickBot="1" x14ac:dyDescent="0.25">
      <c r="A9" s="26" t="s">
        <v>90</v>
      </c>
      <c r="B9" s="27"/>
      <c r="C9" s="14"/>
      <c r="D9" s="265" t="s">
        <v>29</v>
      </c>
      <c r="E9" s="248">
        <v>2348.52</v>
      </c>
      <c r="F9" s="261" t="s">
        <v>29</v>
      </c>
      <c r="G9" s="422">
        <v>2411.94</v>
      </c>
      <c r="H9" s="346">
        <v>1460</v>
      </c>
      <c r="I9" s="346">
        <v>1606</v>
      </c>
      <c r="J9" s="169"/>
      <c r="K9" s="424">
        <v>12</v>
      </c>
      <c r="L9" s="346">
        <v>1460</v>
      </c>
      <c r="M9" s="401">
        <v>2088</v>
      </c>
      <c r="N9" s="202">
        <v>1294</v>
      </c>
      <c r="O9" s="408">
        <v>2094</v>
      </c>
      <c r="P9" s="365">
        <v>1676</v>
      </c>
      <c r="Q9" s="369">
        <v>1320</v>
      </c>
      <c r="T9"/>
    </row>
    <row r="10" spans="1:22" ht="13.5" thickBot="1" x14ac:dyDescent="0.25">
      <c r="A10" s="16" t="s">
        <v>93</v>
      </c>
      <c r="B10" s="17"/>
      <c r="C10" s="18"/>
      <c r="D10" s="28"/>
      <c r="E10" s="17"/>
      <c r="F10" s="21"/>
      <c r="G10" s="17"/>
      <c r="H10" s="171"/>
      <c r="I10" s="170"/>
      <c r="J10" s="171"/>
      <c r="K10" s="211"/>
      <c r="L10" s="291"/>
      <c r="M10" s="172"/>
      <c r="N10" s="172"/>
      <c r="O10" s="172"/>
      <c r="P10" s="172"/>
      <c r="Q10" s="273"/>
      <c r="T10"/>
    </row>
    <row r="11" spans="1:22" x14ac:dyDescent="0.2">
      <c r="A11" s="29" t="s">
        <v>17</v>
      </c>
      <c r="B11" s="30"/>
      <c r="C11" s="31"/>
      <c r="D11" s="32"/>
      <c r="E11" s="33"/>
      <c r="F11" s="304"/>
      <c r="G11" s="33"/>
      <c r="H11" s="313"/>
      <c r="I11" s="173"/>
      <c r="J11" s="174"/>
      <c r="K11" s="380"/>
      <c r="L11" s="182"/>
      <c r="M11" s="288"/>
      <c r="N11" s="360"/>
      <c r="O11" s="360"/>
      <c r="P11" s="289"/>
      <c r="Q11" s="290"/>
      <c r="T11"/>
    </row>
    <row r="12" spans="1:22" x14ac:dyDescent="0.2">
      <c r="A12" s="35" t="s">
        <v>56</v>
      </c>
      <c r="B12" s="24"/>
      <c r="C12" s="8"/>
      <c r="D12" s="305">
        <v>0</v>
      </c>
      <c r="E12" s="246">
        <v>4481.57</v>
      </c>
      <c r="F12" s="305">
        <v>0</v>
      </c>
      <c r="G12" s="246">
        <v>4602.58</v>
      </c>
      <c r="H12" s="352">
        <v>1460</v>
      </c>
      <c r="I12" s="294">
        <v>1606</v>
      </c>
      <c r="J12" s="175"/>
      <c r="K12" s="425">
        <v>5</v>
      </c>
      <c r="L12" s="352">
        <v>1460</v>
      </c>
      <c r="M12" s="402">
        <v>2172</v>
      </c>
      <c r="N12" s="196">
        <v>1496</v>
      </c>
      <c r="O12" s="409">
        <v>2204</v>
      </c>
      <c r="P12" s="294">
        <v>1676</v>
      </c>
      <c r="Q12" s="370">
        <v>1204</v>
      </c>
      <c r="T12"/>
    </row>
    <row r="13" spans="1:22" x14ac:dyDescent="0.2">
      <c r="A13" s="35" t="s">
        <v>57</v>
      </c>
      <c r="B13" s="24"/>
      <c r="C13" s="8"/>
      <c r="D13" s="305">
        <v>146.51</v>
      </c>
      <c r="E13" s="246">
        <v>4481.57</v>
      </c>
      <c r="F13" s="305">
        <v>136.13</v>
      </c>
      <c r="G13" s="246">
        <v>4602.58</v>
      </c>
      <c r="H13" s="352">
        <v>1460</v>
      </c>
      <c r="I13" s="294">
        <v>1606</v>
      </c>
      <c r="J13" s="175"/>
      <c r="K13" s="425">
        <v>0</v>
      </c>
      <c r="L13" s="352">
        <v>1460</v>
      </c>
      <c r="M13" s="402">
        <v>2172</v>
      </c>
      <c r="N13" s="196">
        <v>1496</v>
      </c>
      <c r="O13" s="409">
        <v>2204</v>
      </c>
      <c r="P13" s="294">
        <v>1676</v>
      </c>
      <c r="Q13" s="370">
        <v>1220</v>
      </c>
      <c r="T13"/>
    </row>
    <row r="14" spans="1:22" x14ac:dyDescent="0.2">
      <c r="A14" s="36" t="s">
        <v>58</v>
      </c>
      <c r="B14" s="37"/>
      <c r="C14" s="38"/>
      <c r="D14" s="305">
        <v>404.88</v>
      </c>
      <c r="E14" s="246">
        <v>4481.57</v>
      </c>
      <c r="F14" s="305">
        <v>376.18</v>
      </c>
      <c r="G14" s="246">
        <v>4602.58</v>
      </c>
      <c r="H14" s="352">
        <v>1460</v>
      </c>
      <c r="I14" s="294">
        <v>1606</v>
      </c>
      <c r="J14" s="175"/>
      <c r="K14" s="425">
        <v>9</v>
      </c>
      <c r="L14" s="352">
        <v>1460</v>
      </c>
      <c r="M14" s="402">
        <v>2172</v>
      </c>
      <c r="N14" s="196">
        <v>1496</v>
      </c>
      <c r="O14" s="409">
        <v>2204</v>
      </c>
      <c r="P14" s="294">
        <v>1676</v>
      </c>
      <c r="Q14" s="370">
        <v>1264</v>
      </c>
      <c r="T14"/>
    </row>
    <row r="15" spans="1:22" x14ac:dyDescent="0.2">
      <c r="A15" s="23" t="s">
        <v>20</v>
      </c>
      <c r="B15" s="24"/>
      <c r="C15" s="25"/>
      <c r="D15" s="305">
        <v>570.39</v>
      </c>
      <c r="E15" s="246">
        <v>4481.57</v>
      </c>
      <c r="F15" s="305">
        <v>529.95000000000005</v>
      </c>
      <c r="G15" s="246">
        <v>4602.58</v>
      </c>
      <c r="H15" s="352">
        <v>1460</v>
      </c>
      <c r="I15" s="294">
        <v>1606</v>
      </c>
      <c r="J15" s="175"/>
      <c r="K15" s="425">
        <v>53</v>
      </c>
      <c r="L15" s="352">
        <v>1460</v>
      </c>
      <c r="M15" s="410">
        <v>2568</v>
      </c>
      <c r="N15" s="196">
        <v>1496</v>
      </c>
      <c r="O15" s="196">
        <v>2471</v>
      </c>
      <c r="P15" s="294">
        <v>1828</v>
      </c>
      <c r="Q15" s="370">
        <v>1478</v>
      </c>
      <c r="T15" s="292"/>
      <c r="V15" t="s">
        <v>107</v>
      </c>
    </row>
    <row r="16" spans="1:22" x14ac:dyDescent="0.2">
      <c r="A16" s="39" t="s">
        <v>18</v>
      </c>
      <c r="B16" s="40"/>
      <c r="C16" s="25"/>
      <c r="D16" s="306"/>
      <c r="E16" s="359"/>
      <c r="F16" s="390"/>
      <c r="G16" s="247"/>
      <c r="H16" s="345"/>
      <c r="I16" s="197"/>
      <c r="J16" s="176"/>
      <c r="K16" s="426"/>
      <c r="L16" s="345"/>
      <c r="M16" s="400"/>
      <c r="N16" s="197"/>
      <c r="O16" s="392"/>
      <c r="P16" s="393"/>
      <c r="Q16" s="371"/>
      <c r="T16"/>
    </row>
    <row r="17" spans="1:20" x14ac:dyDescent="0.2">
      <c r="A17" s="35" t="s">
        <v>59</v>
      </c>
      <c r="B17" s="24"/>
      <c r="C17" s="8"/>
      <c r="D17" s="305">
        <v>146.51</v>
      </c>
      <c r="E17" s="246">
        <v>4481.57</v>
      </c>
      <c r="F17" s="305">
        <v>136.13</v>
      </c>
      <c r="G17" s="246">
        <v>4602.58</v>
      </c>
      <c r="H17" s="352">
        <v>1460</v>
      </c>
      <c r="I17" s="294">
        <v>1606</v>
      </c>
      <c r="J17" s="175"/>
      <c r="K17" s="425">
        <v>0</v>
      </c>
      <c r="L17" s="352">
        <v>1460</v>
      </c>
      <c r="M17" s="402">
        <v>2148</v>
      </c>
      <c r="N17" s="196">
        <v>1496</v>
      </c>
      <c r="O17" s="196">
        <v>2295</v>
      </c>
      <c r="P17" s="411">
        <v>2514</v>
      </c>
      <c r="Q17" s="370">
        <v>1022</v>
      </c>
      <c r="T17"/>
    </row>
    <row r="18" spans="1:20" x14ac:dyDescent="0.2">
      <c r="A18" s="35" t="s">
        <v>60</v>
      </c>
      <c r="B18" s="24"/>
      <c r="C18" s="8"/>
      <c r="D18" s="305">
        <v>254.84</v>
      </c>
      <c r="E18" s="246">
        <v>4481.57</v>
      </c>
      <c r="F18" s="305">
        <v>236.78</v>
      </c>
      <c r="G18" s="246">
        <v>4602.58</v>
      </c>
      <c r="H18" s="352">
        <v>1460</v>
      </c>
      <c r="I18" s="294">
        <v>1606</v>
      </c>
      <c r="J18" s="175"/>
      <c r="K18" s="425">
        <v>0</v>
      </c>
      <c r="L18" s="352">
        <v>1460</v>
      </c>
      <c r="M18" s="402">
        <v>2148</v>
      </c>
      <c r="N18" s="196">
        <v>1496</v>
      </c>
      <c r="O18" s="196">
        <v>2295</v>
      </c>
      <c r="P18" s="411">
        <v>2307</v>
      </c>
      <c r="Q18" s="370">
        <v>1052</v>
      </c>
      <c r="T18"/>
    </row>
    <row r="19" spans="1:20" x14ac:dyDescent="0.2">
      <c r="A19" s="36" t="s">
        <v>61</v>
      </c>
      <c r="B19" s="37"/>
      <c r="C19" s="38"/>
      <c r="D19" s="305">
        <v>522.74</v>
      </c>
      <c r="E19" s="246">
        <v>4481.57</v>
      </c>
      <c r="F19" s="305">
        <v>485.68</v>
      </c>
      <c r="G19" s="246">
        <v>4602.58</v>
      </c>
      <c r="H19" s="352">
        <v>1460</v>
      </c>
      <c r="I19" s="294">
        <v>1606</v>
      </c>
      <c r="J19" s="175"/>
      <c r="K19" s="425">
        <v>0</v>
      </c>
      <c r="L19" s="352">
        <v>1460</v>
      </c>
      <c r="M19" s="402">
        <v>2856</v>
      </c>
      <c r="N19" s="196">
        <v>1496</v>
      </c>
      <c r="O19" s="196">
        <v>2473</v>
      </c>
      <c r="P19" s="411">
        <v>2307</v>
      </c>
      <c r="Q19" s="370">
        <v>1188</v>
      </c>
      <c r="T19"/>
    </row>
    <row r="20" spans="1:20" x14ac:dyDescent="0.2">
      <c r="A20" s="35" t="s">
        <v>62</v>
      </c>
      <c r="B20" s="24"/>
      <c r="C20" s="8"/>
      <c r="D20" s="305">
        <v>678.75</v>
      </c>
      <c r="E20" s="246">
        <v>4481.57</v>
      </c>
      <c r="F20" s="305">
        <v>630.63</v>
      </c>
      <c r="G20" s="246">
        <v>4602.58</v>
      </c>
      <c r="H20" s="352">
        <v>1460</v>
      </c>
      <c r="I20" s="294">
        <v>1606</v>
      </c>
      <c r="J20" s="175"/>
      <c r="K20" s="425">
        <v>0</v>
      </c>
      <c r="L20" s="352">
        <v>1460</v>
      </c>
      <c r="M20" s="402">
        <v>2856</v>
      </c>
      <c r="N20" s="196">
        <v>1496</v>
      </c>
      <c r="O20" s="196">
        <v>2473</v>
      </c>
      <c r="P20" s="411">
        <v>2307</v>
      </c>
      <c r="Q20" s="370">
        <v>1264</v>
      </c>
      <c r="T20" s="292"/>
    </row>
    <row r="21" spans="1:20" x14ac:dyDescent="0.2">
      <c r="A21" s="36" t="s">
        <v>63</v>
      </c>
      <c r="B21" s="37"/>
      <c r="C21" s="38"/>
      <c r="D21" s="305">
        <v>1045.46</v>
      </c>
      <c r="E21" s="246">
        <v>4481.57</v>
      </c>
      <c r="F21" s="305">
        <v>971.34</v>
      </c>
      <c r="G21" s="246">
        <v>4602.58</v>
      </c>
      <c r="H21" s="352">
        <v>1460</v>
      </c>
      <c r="I21" s="294">
        <v>1606</v>
      </c>
      <c r="J21" s="175"/>
      <c r="K21" s="425">
        <v>8</v>
      </c>
      <c r="L21" s="352">
        <v>1460</v>
      </c>
      <c r="M21" s="402">
        <v>2856</v>
      </c>
      <c r="N21" s="196">
        <v>1496</v>
      </c>
      <c r="O21" s="196">
        <v>2473</v>
      </c>
      <c r="P21" s="411">
        <v>2307</v>
      </c>
      <c r="Q21" s="370">
        <v>1722</v>
      </c>
      <c r="T21" s="292"/>
    </row>
    <row r="22" spans="1:20" x14ac:dyDescent="0.2">
      <c r="A22" s="23" t="s">
        <v>31</v>
      </c>
      <c r="B22" s="24"/>
      <c r="C22" s="25"/>
      <c r="D22" s="305">
        <v>1045.46</v>
      </c>
      <c r="E22" s="246">
        <v>4481.57</v>
      </c>
      <c r="F22" s="305">
        <v>971.34</v>
      </c>
      <c r="G22" s="246">
        <v>4602.58</v>
      </c>
      <c r="H22" s="352">
        <v>1460</v>
      </c>
      <c r="I22" s="294">
        <v>1606</v>
      </c>
      <c r="J22" s="175"/>
      <c r="K22" s="425">
        <v>48</v>
      </c>
      <c r="L22" s="352">
        <v>1460</v>
      </c>
      <c r="M22" s="402">
        <v>3084</v>
      </c>
      <c r="N22" s="196">
        <v>1496</v>
      </c>
      <c r="O22" s="196">
        <v>2473</v>
      </c>
      <c r="P22" s="411">
        <v>2671</v>
      </c>
      <c r="Q22" s="370">
        <v>2180</v>
      </c>
      <c r="T22" s="292"/>
    </row>
    <row r="23" spans="1:20" x14ac:dyDescent="0.2">
      <c r="A23" s="39" t="s">
        <v>19</v>
      </c>
      <c r="B23" s="40"/>
      <c r="C23" s="42"/>
      <c r="D23"/>
      <c r="E23" s="249"/>
      <c r="F23" s="100"/>
      <c r="G23" s="249"/>
      <c r="H23" s="107"/>
      <c r="I23" s="107"/>
      <c r="J23" s="177"/>
      <c r="K23" s="314"/>
      <c r="L23" s="107"/>
      <c r="M23" s="100"/>
      <c r="N23" s="107"/>
      <c r="O23" s="274"/>
      <c r="P23" s="274"/>
      <c r="Q23" s="372"/>
      <c r="T23" s="292"/>
    </row>
    <row r="24" spans="1:20" x14ac:dyDescent="0.2">
      <c r="A24" s="44" t="s">
        <v>50</v>
      </c>
      <c r="B24" s="45"/>
      <c r="C24" s="46"/>
      <c r="D24" s="230">
        <v>678.75</v>
      </c>
      <c r="E24" s="247">
        <v>4481.57</v>
      </c>
      <c r="F24" s="230">
        <v>630.63</v>
      </c>
      <c r="G24" s="247">
        <v>4602.58</v>
      </c>
      <c r="H24" s="345">
        <v>1460</v>
      </c>
      <c r="I24" s="293">
        <v>1606</v>
      </c>
      <c r="J24" s="176"/>
      <c r="K24" s="427">
        <v>0</v>
      </c>
      <c r="L24" s="345">
        <v>1460</v>
      </c>
      <c r="M24" s="400">
        <v>2580</v>
      </c>
      <c r="N24" s="197">
        <v>1496</v>
      </c>
      <c r="O24" s="197">
        <v>2295</v>
      </c>
      <c r="P24" s="412">
        <v>2653</v>
      </c>
      <c r="Q24" s="371">
        <v>1234</v>
      </c>
      <c r="T24" s="292"/>
    </row>
    <row r="25" spans="1:20" x14ac:dyDescent="0.2">
      <c r="A25" s="35" t="s">
        <v>64</v>
      </c>
      <c r="B25" s="24"/>
      <c r="C25" s="8"/>
      <c r="D25" s="305">
        <v>688.28</v>
      </c>
      <c r="E25" s="247">
        <v>4481.57</v>
      </c>
      <c r="F25" s="305">
        <v>639.49</v>
      </c>
      <c r="G25" s="247">
        <v>4602.58</v>
      </c>
      <c r="H25" s="345">
        <v>1460</v>
      </c>
      <c r="I25" s="293">
        <v>1606</v>
      </c>
      <c r="J25" s="175"/>
      <c r="K25" s="425">
        <v>0</v>
      </c>
      <c r="L25" s="345">
        <v>1460</v>
      </c>
      <c r="M25" s="402">
        <v>2580</v>
      </c>
      <c r="N25" s="196">
        <v>1496</v>
      </c>
      <c r="O25" s="196">
        <v>2473</v>
      </c>
      <c r="P25" s="411">
        <v>2914</v>
      </c>
      <c r="Q25" s="370">
        <v>1676</v>
      </c>
      <c r="T25" s="292"/>
    </row>
    <row r="26" spans="1:20" x14ac:dyDescent="0.2">
      <c r="A26" s="36" t="s">
        <v>65</v>
      </c>
      <c r="B26" s="37"/>
      <c r="C26" s="38"/>
      <c r="D26" s="305">
        <v>1074.04</v>
      </c>
      <c r="E26" s="247">
        <v>4481.57</v>
      </c>
      <c r="F26" s="305">
        <v>997.9</v>
      </c>
      <c r="G26" s="247">
        <v>4602.58</v>
      </c>
      <c r="H26" s="345">
        <v>1460</v>
      </c>
      <c r="I26" s="293">
        <v>1606</v>
      </c>
      <c r="J26" s="175"/>
      <c r="K26" s="425">
        <v>0</v>
      </c>
      <c r="L26" s="345">
        <v>1460</v>
      </c>
      <c r="M26" s="402">
        <v>2580</v>
      </c>
      <c r="N26" s="196">
        <v>1496</v>
      </c>
      <c r="O26" s="196">
        <v>2820</v>
      </c>
      <c r="P26" s="411">
        <v>2914</v>
      </c>
      <c r="Q26" s="370">
        <v>1710</v>
      </c>
      <c r="T26" s="292"/>
    </row>
    <row r="27" spans="1:20" x14ac:dyDescent="0.2">
      <c r="A27" s="35" t="s">
        <v>66</v>
      </c>
      <c r="B27" s="24"/>
      <c r="C27" s="8"/>
      <c r="D27" s="305">
        <v>1705.12</v>
      </c>
      <c r="E27" s="247">
        <v>4481.57</v>
      </c>
      <c r="F27" s="305">
        <v>1584.23</v>
      </c>
      <c r="G27" s="247">
        <v>4602.58</v>
      </c>
      <c r="H27" s="352">
        <v>2197</v>
      </c>
      <c r="I27" s="294">
        <v>2417</v>
      </c>
      <c r="J27" s="175"/>
      <c r="K27" s="428">
        <v>0</v>
      </c>
      <c r="L27" s="352">
        <v>2197</v>
      </c>
      <c r="M27" s="402">
        <v>2580</v>
      </c>
      <c r="N27" s="196">
        <v>2252</v>
      </c>
      <c r="O27" s="196">
        <v>2820</v>
      </c>
      <c r="P27" s="411">
        <v>2914</v>
      </c>
      <c r="Q27" s="370">
        <v>2804</v>
      </c>
      <c r="T27" s="292"/>
    </row>
    <row r="28" spans="1:20" ht="13.5" thickBot="1" x14ac:dyDescent="0.25">
      <c r="A28" s="47" t="s">
        <v>51</v>
      </c>
      <c r="B28" s="48"/>
      <c r="C28" s="49"/>
      <c r="D28" s="307">
        <v>1705.12</v>
      </c>
      <c r="E28" s="247">
        <v>4481.57</v>
      </c>
      <c r="F28" s="307">
        <v>1584.23</v>
      </c>
      <c r="G28" s="247">
        <v>4602.58</v>
      </c>
      <c r="H28" s="352">
        <v>2197</v>
      </c>
      <c r="I28" s="294">
        <v>2417</v>
      </c>
      <c r="J28" s="178"/>
      <c r="K28" s="429">
        <v>20</v>
      </c>
      <c r="L28" s="352">
        <v>2197</v>
      </c>
      <c r="M28" s="413">
        <v>3324</v>
      </c>
      <c r="N28" s="202">
        <v>2252</v>
      </c>
      <c r="O28" s="202">
        <v>2820</v>
      </c>
      <c r="P28" s="365">
        <v>3157</v>
      </c>
      <c r="Q28" s="369">
        <v>2804</v>
      </c>
      <c r="T28" s="292"/>
    </row>
    <row r="29" spans="1:20" ht="13.5" thickBot="1" x14ac:dyDescent="0.25">
      <c r="A29" s="16" t="s">
        <v>94</v>
      </c>
      <c r="B29" s="17"/>
      <c r="C29" s="18"/>
      <c r="D29" s="28"/>
      <c r="E29" s="17"/>
      <c r="F29" s="21"/>
      <c r="G29" s="17"/>
      <c r="H29" s="170"/>
      <c r="I29" s="171"/>
      <c r="J29" s="171"/>
      <c r="K29" s="171"/>
      <c r="L29" s="172"/>
      <c r="M29" s="172"/>
      <c r="N29" s="172"/>
      <c r="O29" s="172"/>
      <c r="P29" s="172"/>
      <c r="Q29" s="273"/>
      <c r="T29" s="292"/>
    </row>
    <row r="30" spans="1:20" ht="13.5" thickBot="1" x14ac:dyDescent="0.25">
      <c r="A30" s="50" t="s">
        <v>92</v>
      </c>
      <c r="B30" s="51"/>
      <c r="C30" s="52"/>
      <c r="D30" s="53"/>
      <c r="E30" s="3"/>
      <c r="F30" s="212"/>
      <c r="G30" s="3"/>
      <c r="H30" s="179"/>
      <c r="I30" s="179"/>
      <c r="J30" s="180"/>
      <c r="L30" s="100"/>
      <c r="M30" s="100"/>
      <c r="N30" s="100"/>
      <c r="O30" s="100"/>
      <c r="P30" s="100"/>
      <c r="Q30" s="271"/>
      <c r="T30" s="292"/>
    </row>
    <row r="31" spans="1:20" x14ac:dyDescent="0.2">
      <c r="A31" s="54" t="s">
        <v>56</v>
      </c>
      <c r="B31" s="45"/>
      <c r="C31" s="13"/>
      <c r="D31" s="230">
        <v>146.51</v>
      </c>
      <c r="E31" s="247">
        <v>4481.57</v>
      </c>
      <c r="F31" s="230">
        <v>136.13</v>
      </c>
      <c r="G31" s="247">
        <v>4602.58</v>
      </c>
      <c r="H31" s="345">
        <v>1460</v>
      </c>
      <c r="I31" s="293">
        <v>1606</v>
      </c>
      <c r="J31" s="176"/>
      <c r="K31" s="430">
        <v>2</v>
      </c>
      <c r="L31" s="345">
        <v>1460</v>
      </c>
      <c r="M31" s="414">
        <v>2712</v>
      </c>
      <c r="N31" s="197">
        <v>1496</v>
      </c>
      <c r="O31" s="197">
        <v>2471</v>
      </c>
      <c r="P31" s="293">
        <v>2234</v>
      </c>
      <c r="Q31" s="371">
        <v>1462</v>
      </c>
      <c r="T31" s="292"/>
    </row>
    <row r="32" spans="1:20" x14ac:dyDescent="0.2">
      <c r="A32" s="35" t="s">
        <v>57</v>
      </c>
      <c r="B32" s="24"/>
      <c r="C32" s="8"/>
      <c r="D32" s="305">
        <v>404.88</v>
      </c>
      <c r="E32" s="247">
        <v>4481.57</v>
      </c>
      <c r="F32" s="305">
        <v>376.18</v>
      </c>
      <c r="G32" s="247">
        <v>4602.58</v>
      </c>
      <c r="H32" s="345">
        <v>1460</v>
      </c>
      <c r="I32" s="293">
        <v>1606</v>
      </c>
      <c r="J32" s="175"/>
      <c r="K32" s="425">
        <v>0</v>
      </c>
      <c r="L32" s="345">
        <v>1460</v>
      </c>
      <c r="M32" s="410">
        <v>2712</v>
      </c>
      <c r="N32" s="196">
        <v>1496</v>
      </c>
      <c r="O32" s="196">
        <v>2471</v>
      </c>
      <c r="P32" s="294">
        <v>2234</v>
      </c>
      <c r="Q32" s="370">
        <v>1462</v>
      </c>
      <c r="T32" s="292"/>
    </row>
    <row r="33" spans="1:20" x14ac:dyDescent="0.2">
      <c r="A33" s="36" t="s">
        <v>58</v>
      </c>
      <c r="B33" s="37"/>
      <c r="C33" s="38"/>
      <c r="D33" s="305">
        <v>570.39</v>
      </c>
      <c r="E33" s="247">
        <v>4481.57</v>
      </c>
      <c r="F33" s="305">
        <v>529.95000000000005</v>
      </c>
      <c r="G33" s="247">
        <v>4602.58</v>
      </c>
      <c r="H33" s="345">
        <v>1460</v>
      </c>
      <c r="I33" s="293">
        <v>1606</v>
      </c>
      <c r="J33" s="175"/>
      <c r="K33" s="425">
        <v>0</v>
      </c>
      <c r="L33" s="345">
        <v>1460</v>
      </c>
      <c r="M33" s="410">
        <v>2712</v>
      </c>
      <c r="N33" s="196">
        <v>1496</v>
      </c>
      <c r="O33" s="196">
        <v>2471</v>
      </c>
      <c r="P33" s="294">
        <v>2234</v>
      </c>
      <c r="Q33" s="370">
        <v>1462</v>
      </c>
      <c r="T33" s="292"/>
    </row>
    <row r="34" spans="1:20" x14ac:dyDescent="0.2">
      <c r="A34" s="26" t="s">
        <v>20</v>
      </c>
      <c r="B34" s="27"/>
      <c r="C34" s="14"/>
      <c r="D34" s="230">
        <v>1290.78</v>
      </c>
      <c r="E34" s="247">
        <v>4481.57</v>
      </c>
      <c r="F34" s="230">
        <v>1199.27</v>
      </c>
      <c r="G34" s="247">
        <v>4602.58</v>
      </c>
      <c r="H34" s="345">
        <v>1666</v>
      </c>
      <c r="I34" s="293">
        <v>1833</v>
      </c>
      <c r="J34" s="176"/>
      <c r="K34" s="426">
        <v>12</v>
      </c>
      <c r="L34" s="345">
        <v>1666</v>
      </c>
      <c r="M34" s="414">
        <v>3108</v>
      </c>
      <c r="N34" s="197">
        <v>1866</v>
      </c>
      <c r="O34" s="197">
        <v>2471</v>
      </c>
      <c r="P34" s="293">
        <v>2653</v>
      </c>
      <c r="Q34" s="371">
        <v>2186</v>
      </c>
      <c r="T34" s="292"/>
    </row>
    <row r="35" spans="1:20" x14ac:dyDescent="0.2">
      <c r="A35" s="55" t="s">
        <v>21</v>
      </c>
      <c r="B35" s="40"/>
      <c r="C35" s="56"/>
      <c r="D35" s="107"/>
      <c r="E35" s="249"/>
      <c r="F35" s="100"/>
      <c r="G35" s="249"/>
      <c r="H35" s="107"/>
      <c r="I35" s="107"/>
      <c r="J35" s="177"/>
      <c r="K35" s="314"/>
      <c r="L35" s="107"/>
      <c r="M35" s="107"/>
      <c r="N35" s="292"/>
      <c r="O35" s="107"/>
      <c r="P35" s="107"/>
      <c r="Q35" s="372"/>
      <c r="T35" s="292"/>
    </row>
    <row r="36" spans="1:20" x14ac:dyDescent="0.2">
      <c r="A36" s="54" t="s">
        <v>59</v>
      </c>
      <c r="B36" s="45"/>
      <c r="C36" s="13"/>
      <c r="D36" s="230">
        <v>254.84</v>
      </c>
      <c r="E36" s="247">
        <v>4481.57</v>
      </c>
      <c r="F36" s="230">
        <v>236.78</v>
      </c>
      <c r="G36" s="247">
        <v>4602.58</v>
      </c>
      <c r="H36" s="345">
        <v>1460</v>
      </c>
      <c r="I36" s="293">
        <v>1606</v>
      </c>
      <c r="J36" s="176"/>
      <c r="K36" s="426">
        <v>0</v>
      </c>
      <c r="L36" s="345">
        <v>1460</v>
      </c>
      <c r="M36" s="400">
        <v>2628</v>
      </c>
      <c r="N36" s="197">
        <v>1496</v>
      </c>
      <c r="O36" s="197">
        <v>2383</v>
      </c>
      <c r="P36" s="412">
        <v>2653</v>
      </c>
      <c r="Q36" s="371">
        <v>1340</v>
      </c>
      <c r="T36" s="292"/>
    </row>
    <row r="37" spans="1:20" ht="13.5" thickBot="1" x14ac:dyDescent="0.25">
      <c r="A37" s="57" t="s">
        <v>60</v>
      </c>
      <c r="B37" s="58"/>
      <c r="C37" s="59"/>
      <c r="D37" s="308">
        <v>522.74</v>
      </c>
      <c r="E37" s="247">
        <v>4481.57</v>
      </c>
      <c r="F37" s="308">
        <v>485.68</v>
      </c>
      <c r="G37" s="247">
        <v>4602.58</v>
      </c>
      <c r="H37" s="199">
        <v>1460</v>
      </c>
      <c r="I37" s="347">
        <v>1606</v>
      </c>
      <c r="J37" s="181"/>
      <c r="K37" s="322">
        <v>0</v>
      </c>
      <c r="L37" s="199">
        <v>1460</v>
      </c>
      <c r="M37" s="410">
        <v>3168</v>
      </c>
      <c r="N37" s="196">
        <v>1866</v>
      </c>
      <c r="O37" s="196">
        <v>2383</v>
      </c>
      <c r="P37" s="294">
        <v>2792</v>
      </c>
      <c r="Q37" s="370">
        <v>1340</v>
      </c>
      <c r="T37" s="292"/>
    </row>
    <row r="38" spans="1:20" ht="16.5" customHeight="1" x14ac:dyDescent="0.2">
      <c r="A38" s="2"/>
      <c r="B38" s="3"/>
      <c r="C38" s="3"/>
      <c r="D38" s="163" t="s">
        <v>113</v>
      </c>
      <c r="E38" s="3"/>
      <c r="F38" s="266" t="s">
        <v>122</v>
      </c>
      <c r="G38" s="164" t="s">
        <v>91</v>
      </c>
      <c r="H38" s="319" t="s">
        <v>74</v>
      </c>
      <c r="I38" s="500" t="s">
        <v>121</v>
      </c>
      <c r="J38" s="501"/>
      <c r="K38" s="320" t="s">
        <v>86</v>
      </c>
      <c r="L38" s="4" t="s">
        <v>74</v>
      </c>
      <c r="M38" s="286" t="s">
        <v>120</v>
      </c>
      <c r="N38" s="182"/>
      <c r="O38" s="182"/>
      <c r="P38" s="286"/>
      <c r="Q38" s="373"/>
      <c r="T38" s="292"/>
    </row>
    <row r="39" spans="1:20" x14ac:dyDescent="0.2">
      <c r="A39" s="6" t="s">
        <v>0</v>
      </c>
      <c r="D39" s="162" t="s">
        <v>114</v>
      </c>
      <c r="E39" s="8"/>
      <c r="F39" s="162" t="s">
        <v>128</v>
      </c>
      <c r="G39" s="8"/>
      <c r="H39" s="316" t="s">
        <v>75</v>
      </c>
      <c r="I39" s="508" t="s">
        <v>84</v>
      </c>
      <c r="J39" s="509"/>
      <c r="K39" s="321" t="s">
        <v>4</v>
      </c>
      <c r="L39" s="11" t="s">
        <v>75</v>
      </c>
      <c r="M39" s="287" t="s">
        <v>5</v>
      </c>
      <c r="N39" s="205" t="s">
        <v>6</v>
      </c>
      <c r="O39" s="205" t="s">
        <v>7</v>
      </c>
      <c r="P39" s="206" t="s">
        <v>76</v>
      </c>
      <c r="Q39" s="369" t="s">
        <v>8</v>
      </c>
      <c r="T39" s="292"/>
    </row>
    <row r="40" spans="1:20" ht="13.5" thickBot="1" x14ac:dyDescent="0.25">
      <c r="A40" s="60"/>
      <c r="B40" s="61"/>
      <c r="C40" s="62"/>
      <c r="D40" s="63" t="s">
        <v>9</v>
      </c>
      <c r="E40" s="64" t="s">
        <v>10</v>
      </c>
      <c r="F40" s="207" t="s">
        <v>9</v>
      </c>
      <c r="G40" s="64" t="s">
        <v>10</v>
      </c>
      <c r="H40" s="317" t="s">
        <v>49</v>
      </c>
      <c r="I40" s="240">
        <v>0.1</v>
      </c>
      <c r="J40" s="355" t="s">
        <v>3</v>
      </c>
      <c r="K40" s="322" t="s">
        <v>12</v>
      </c>
      <c r="L40" s="15" t="s">
        <v>49</v>
      </c>
      <c r="M40" s="363"/>
      <c r="N40" s="361"/>
      <c r="O40" s="361"/>
      <c r="P40" s="366"/>
      <c r="Q40" s="374"/>
      <c r="T40" s="292"/>
    </row>
    <row r="41" spans="1:20" x14ac:dyDescent="0.2">
      <c r="A41" s="65" t="s">
        <v>61</v>
      </c>
      <c r="B41" s="3"/>
      <c r="C41" s="66"/>
      <c r="D41" s="309">
        <v>678.75</v>
      </c>
      <c r="E41" s="246">
        <v>4481.57</v>
      </c>
      <c r="F41" s="309">
        <v>630.63</v>
      </c>
      <c r="G41" s="246">
        <v>4602.58</v>
      </c>
      <c r="H41" s="200">
        <v>1460</v>
      </c>
      <c r="I41" s="348">
        <v>1606</v>
      </c>
      <c r="J41" s="174"/>
      <c r="K41" s="430">
        <v>0</v>
      </c>
      <c r="L41" s="200">
        <v>1460</v>
      </c>
      <c r="M41" s="410">
        <v>3168</v>
      </c>
      <c r="N41" s="196">
        <v>1866</v>
      </c>
      <c r="O41" s="196">
        <v>2688</v>
      </c>
      <c r="P41" s="294">
        <v>2792</v>
      </c>
      <c r="Q41" s="370">
        <v>1508</v>
      </c>
    </row>
    <row r="42" spans="1:20" x14ac:dyDescent="0.2">
      <c r="A42" s="35" t="s">
        <v>62</v>
      </c>
      <c r="B42" s="24"/>
      <c r="C42" s="8"/>
      <c r="D42" s="305">
        <v>1045.46</v>
      </c>
      <c r="E42" s="246">
        <v>4481.57</v>
      </c>
      <c r="F42" s="305">
        <v>971.34</v>
      </c>
      <c r="G42" s="246">
        <v>4602.58</v>
      </c>
      <c r="H42" s="352">
        <v>1460</v>
      </c>
      <c r="I42" s="294">
        <v>1606</v>
      </c>
      <c r="J42" s="175"/>
      <c r="K42" s="425">
        <v>0</v>
      </c>
      <c r="L42" s="352">
        <v>1460</v>
      </c>
      <c r="M42" s="410">
        <v>3168</v>
      </c>
      <c r="N42" s="196">
        <v>1866</v>
      </c>
      <c r="O42" s="196">
        <v>2688</v>
      </c>
      <c r="P42" s="294">
        <v>2792</v>
      </c>
      <c r="Q42" s="370">
        <v>1722</v>
      </c>
    </row>
    <row r="43" spans="1:20" x14ac:dyDescent="0.2">
      <c r="A43" s="36" t="s">
        <v>63</v>
      </c>
      <c r="B43" s="37"/>
      <c r="C43" s="38"/>
      <c r="D43" s="305">
        <v>1625.35</v>
      </c>
      <c r="E43" s="246">
        <v>4481.57</v>
      </c>
      <c r="F43" s="305">
        <v>1510.12</v>
      </c>
      <c r="G43" s="246">
        <v>4602.58</v>
      </c>
      <c r="H43" s="352">
        <v>2095</v>
      </c>
      <c r="I43" s="294">
        <v>2305</v>
      </c>
      <c r="J43" s="175"/>
      <c r="K43" s="425">
        <v>0</v>
      </c>
      <c r="L43" s="352">
        <v>2095</v>
      </c>
      <c r="M43" s="410">
        <v>3168</v>
      </c>
      <c r="N43" s="196">
        <v>1866</v>
      </c>
      <c r="O43" s="196">
        <v>2688</v>
      </c>
      <c r="P43" s="294">
        <v>2792</v>
      </c>
      <c r="Q43" s="370">
        <v>2672</v>
      </c>
    </row>
    <row r="44" spans="1:20" x14ac:dyDescent="0.2">
      <c r="A44" s="67" t="s">
        <v>31</v>
      </c>
      <c r="B44" s="68"/>
      <c r="C44" s="41"/>
      <c r="D44" s="230">
        <v>1625.35</v>
      </c>
      <c r="E44" s="246">
        <v>4481.57</v>
      </c>
      <c r="F44" s="230">
        <v>1510.12</v>
      </c>
      <c r="G44" s="246">
        <v>4602.58</v>
      </c>
      <c r="H44" s="345">
        <v>2095</v>
      </c>
      <c r="I44" s="293">
        <v>2305</v>
      </c>
      <c r="J44" s="176"/>
      <c r="K44" s="426">
        <v>3</v>
      </c>
      <c r="L44" s="345">
        <v>2095</v>
      </c>
      <c r="M44" s="414">
        <v>3756</v>
      </c>
      <c r="N44" s="197">
        <v>1866</v>
      </c>
      <c r="O44" s="197">
        <v>2688</v>
      </c>
      <c r="P44" s="293">
        <v>3212</v>
      </c>
      <c r="Q44" s="371">
        <v>2682</v>
      </c>
    </row>
    <row r="45" spans="1:20" x14ac:dyDescent="0.2">
      <c r="A45" s="69" t="s">
        <v>22</v>
      </c>
      <c r="B45" s="68"/>
      <c r="C45" s="41"/>
      <c r="D45" s="105"/>
      <c r="E45" s="249"/>
      <c r="F45" s="391"/>
      <c r="G45" s="249"/>
      <c r="H45" s="107"/>
      <c r="I45" s="107"/>
      <c r="J45" s="177"/>
      <c r="K45" s="321"/>
      <c r="L45" s="107"/>
      <c r="M45" s="107"/>
      <c r="N45" s="100"/>
      <c r="O45" s="100"/>
      <c r="P45" s="100"/>
      <c r="Q45" s="372"/>
    </row>
    <row r="46" spans="1:20" x14ac:dyDescent="0.2">
      <c r="A46" s="70" t="s">
        <v>69</v>
      </c>
      <c r="B46" s="10"/>
      <c r="C46" s="34"/>
      <c r="D46" s="230">
        <v>688.28</v>
      </c>
      <c r="E46" s="247">
        <v>4481.57</v>
      </c>
      <c r="F46" s="230">
        <v>639.49</v>
      </c>
      <c r="G46" s="247">
        <v>4602.58</v>
      </c>
      <c r="H46" s="345">
        <v>1460</v>
      </c>
      <c r="I46" s="293">
        <v>1606</v>
      </c>
      <c r="J46" s="176"/>
      <c r="K46" s="426">
        <v>0</v>
      </c>
      <c r="L46" s="345">
        <v>1460</v>
      </c>
      <c r="M46" s="414">
        <v>3156</v>
      </c>
      <c r="N46" s="197">
        <v>1496</v>
      </c>
      <c r="O46" s="197">
        <v>2383</v>
      </c>
      <c r="P46" s="293">
        <v>2792</v>
      </c>
      <c r="Q46" s="371">
        <v>1340</v>
      </c>
    </row>
    <row r="47" spans="1:20" x14ac:dyDescent="0.2">
      <c r="A47" s="67" t="s">
        <v>70</v>
      </c>
      <c r="B47" s="68"/>
      <c r="C47" s="41"/>
      <c r="D47" s="230">
        <v>1074.04</v>
      </c>
      <c r="E47" s="247">
        <v>4481.57</v>
      </c>
      <c r="F47" s="230">
        <v>997.9</v>
      </c>
      <c r="G47" s="247">
        <v>4602.58</v>
      </c>
      <c r="H47" s="345">
        <v>1460</v>
      </c>
      <c r="I47" s="293">
        <v>1606</v>
      </c>
      <c r="J47" s="176"/>
      <c r="K47" s="426">
        <v>0</v>
      </c>
      <c r="L47" s="345">
        <v>1460</v>
      </c>
      <c r="M47" s="400">
        <v>3156</v>
      </c>
      <c r="N47" s="197">
        <v>3022</v>
      </c>
      <c r="O47" s="407">
        <v>4173</v>
      </c>
      <c r="P47" s="293">
        <v>3490</v>
      </c>
      <c r="Q47" s="371">
        <v>1774</v>
      </c>
    </row>
    <row r="48" spans="1:20" x14ac:dyDescent="0.2">
      <c r="A48" s="36" t="s">
        <v>65</v>
      </c>
      <c r="B48" s="37"/>
      <c r="C48" s="38"/>
      <c r="D48" s="305">
        <v>1705.12</v>
      </c>
      <c r="E48" s="247">
        <v>4481.57</v>
      </c>
      <c r="F48" s="305">
        <v>1584.23</v>
      </c>
      <c r="G48" s="247">
        <v>4602.58</v>
      </c>
      <c r="H48" s="352">
        <v>2197</v>
      </c>
      <c r="I48" s="294">
        <v>2417</v>
      </c>
      <c r="J48" s="175"/>
      <c r="K48" s="425">
        <v>0</v>
      </c>
      <c r="L48" s="352">
        <v>2197</v>
      </c>
      <c r="M48" s="402">
        <v>3156</v>
      </c>
      <c r="N48" s="196">
        <v>3022</v>
      </c>
      <c r="O48" s="409">
        <v>4173</v>
      </c>
      <c r="P48" s="294">
        <v>3490</v>
      </c>
      <c r="Q48" s="370">
        <v>2682</v>
      </c>
    </row>
    <row r="49" spans="1:17" x14ac:dyDescent="0.2">
      <c r="A49" s="35" t="s">
        <v>66</v>
      </c>
      <c r="B49" s="24"/>
      <c r="C49" s="8"/>
      <c r="D49" s="305">
        <v>2529.1</v>
      </c>
      <c r="E49" s="247">
        <v>4481.57</v>
      </c>
      <c r="F49" s="305">
        <v>2349.79</v>
      </c>
      <c r="G49" s="247">
        <v>4602.58</v>
      </c>
      <c r="H49" s="352">
        <v>3260</v>
      </c>
      <c r="I49" s="294">
        <v>3586</v>
      </c>
      <c r="J49" s="175"/>
      <c r="K49" s="425">
        <v>0</v>
      </c>
      <c r="L49" s="352">
        <v>3260</v>
      </c>
      <c r="M49" s="402">
        <v>3156</v>
      </c>
      <c r="N49" s="196">
        <v>3022</v>
      </c>
      <c r="O49" s="409">
        <v>4173</v>
      </c>
      <c r="P49" s="294">
        <v>3490</v>
      </c>
      <c r="Q49" s="370">
        <v>3830</v>
      </c>
    </row>
    <row r="50" spans="1:17" ht="13.5" thickBot="1" x14ac:dyDescent="0.25">
      <c r="A50" s="47" t="s">
        <v>67</v>
      </c>
      <c r="B50" s="48"/>
      <c r="C50" s="49"/>
      <c r="D50" s="307">
        <v>2529.1</v>
      </c>
      <c r="E50" s="247">
        <v>4481.57</v>
      </c>
      <c r="F50" s="307">
        <v>2349.79</v>
      </c>
      <c r="G50" s="247">
        <v>4602.58</v>
      </c>
      <c r="H50" s="353">
        <v>3260</v>
      </c>
      <c r="I50" s="295">
        <v>3586</v>
      </c>
      <c r="J50" s="178"/>
      <c r="K50" s="431">
        <v>7</v>
      </c>
      <c r="L50" s="353">
        <v>3260</v>
      </c>
      <c r="M50" s="401">
        <v>4212</v>
      </c>
      <c r="N50" s="202">
        <v>3022</v>
      </c>
      <c r="O50" s="202">
        <v>4173</v>
      </c>
      <c r="P50" s="415">
        <v>4189</v>
      </c>
      <c r="Q50" s="369">
        <v>3830</v>
      </c>
    </row>
    <row r="51" spans="1:17" ht="13.5" thickBot="1" x14ac:dyDescent="0.25">
      <c r="A51" s="16" t="s">
        <v>98</v>
      </c>
      <c r="B51" s="17"/>
      <c r="C51" s="17"/>
      <c r="D51" s="21"/>
      <c r="E51" s="17"/>
      <c r="F51" s="21"/>
      <c r="G51" s="17"/>
      <c r="H51" s="170"/>
      <c r="I51" s="170"/>
      <c r="J51" s="170"/>
      <c r="K51" s="171"/>
      <c r="L51" s="172"/>
      <c r="M51" s="172"/>
      <c r="N51" s="172"/>
      <c r="O51" s="172"/>
      <c r="P51" s="172"/>
      <c r="Q51" s="267"/>
    </row>
    <row r="52" spans="1:17" ht="13.5" thickBot="1" x14ac:dyDescent="0.25">
      <c r="A52" s="71" t="s">
        <v>23</v>
      </c>
      <c r="B52" s="72"/>
      <c r="C52" s="73"/>
      <c r="D52" s="74" t="s">
        <v>29</v>
      </c>
      <c r="E52" s="250">
        <v>2739.9</v>
      </c>
      <c r="F52" s="388" t="s">
        <v>29</v>
      </c>
      <c r="G52" s="250">
        <v>2813.87</v>
      </c>
      <c r="H52" s="209">
        <v>1172</v>
      </c>
      <c r="I52" s="209">
        <v>1289</v>
      </c>
      <c r="J52" s="185"/>
      <c r="K52" s="205">
        <v>3</v>
      </c>
      <c r="L52" s="209">
        <v>1075</v>
      </c>
      <c r="M52" s="205">
        <v>1248</v>
      </c>
      <c r="N52" s="209">
        <v>774</v>
      </c>
      <c r="O52" s="416">
        <v>2158</v>
      </c>
      <c r="P52" s="367">
        <v>1815</v>
      </c>
      <c r="Q52" s="375">
        <v>1260</v>
      </c>
    </row>
    <row r="53" spans="1:17" x14ac:dyDescent="0.2">
      <c r="A53" s="75" t="s">
        <v>97</v>
      </c>
      <c r="B53" s="76"/>
      <c r="C53" s="76"/>
      <c r="D53" s="77"/>
      <c r="E53" s="78"/>
      <c r="F53" s="77"/>
      <c r="G53" s="78"/>
      <c r="H53" s="187"/>
      <c r="I53" s="187"/>
      <c r="J53" s="188"/>
      <c r="K53" s="188"/>
      <c r="L53" s="189"/>
      <c r="M53" s="189"/>
      <c r="N53" s="179"/>
      <c r="O53" s="179"/>
      <c r="P53" s="179"/>
      <c r="Q53" s="277"/>
    </row>
    <row r="54" spans="1:17" ht="13.5" thickBot="1" x14ac:dyDescent="0.25">
      <c r="A54" s="79" t="s">
        <v>95</v>
      </c>
      <c r="B54" s="80"/>
      <c r="C54" s="80"/>
      <c r="D54" s="81"/>
      <c r="E54" s="80"/>
      <c r="F54" s="81"/>
      <c r="G54" s="80"/>
      <c r="H54" s="190"/>
      <c r="I54" s="190"/>
      <c r="J54" s="190"/>
      <c r="K54" s="190"/>
      <c r="L54" s="191"/>
      <c r="M54" s="191"/>
      <c r="N54" s="192"/>
      <c r="O54" s="192"/>
      <c r="P54" s="192"/>
      <c r="Q54" s="278"/>
    </row>
    <row r="55" spans="1:17" x14ac:dyDescent="0.2">
      <c r="A55" s="82" t="s">
        <v>17</v>
      </c>
      <c r="B55" s="83"/>
      <c r="C55" s="84"/>
      <c r="D55" s="53"/>
      <c r="E55" s="3"/>
      <c r="F55" s="212"/>
      <c r="G55" s="3"/>
      <c r="H55" s="179"/>
      <c r="I55" s="179"/>
      <c r="J55" s="180"/>
      <c r="L55" s="182"/>
      <c r="M55" s="100"/>
      <c r="N55" s="100"/>
      <c r="O55" s="100"/>
      <c r="P55" s="100"/>
      <c r="Q55" s="268"/>
    </row>
    <row r="56" spans="1:17" x14ac:dyDescent="0.2">
      <c r="A56" s="54" t="s">
        <v>52</v>
      </c>
      <c r="B56" s="45"/>
      <c r="C56" s="13"/>
      <c r="D56" s="230">
        <v>0</v>
      </c>
      <c r="E56" s="251">
        <v>3463.95</v>
      </c>
      <c r="F56" s="230">
        <v>0</v>
      </c>
      <c r="G56" s="251">
        <v>3557.48</v>
      </c>
      <c r="H56" s="345">
        <v>1172</v>
      </c>
      <c r="I56" s="293">
        <v>1289</v>
      </c>
      <c r="J56" s="176"/>
      <c r="K56" s="423">
        <v>0</v>
      </c>
      <c r="L56" s="345">
        <v>1172</v>
      </c>
      <c r="M56" s="400">
        <v>1680</v>
      </c>
      <c r="N56" s="197">
        <v>1186</v>
      </c>
      <c r="O56" s="197">
        <v>1415</v>
      </c>
      <c r="P56" s="412">
        <v>1821</v>
      </c>
      <c r="Q56" s="371">
        <v>1412</v>
      </c>
    </row>
    <row r="57" spans="1:17" x14ac:dyDescent="0.2">
      <c r="A57" s="35" t="s">
        <v>53</v>
      </c>
      <c r="B57" s="24"/>
      <c r="C57" s="8"/>
      <c r="D57" s="305">
        <v>273.92</v>
      </c>
      <c r="E57" s="251">
        <v>3463.95</v>
      </c>
      <c r="F57" s="305">
        <v>254.5</v>
      </c>
      <c r="G57" s="251">
        <v>3557.48</v>
      </c>
      <c r="H57" s="345">
        <v>1172</v>
      </c>
      <c r="I57" s="294">
        <v>1289</v>
      </c>
      <c r="J57" s="175"/>
      <c r="K57" s="364">
        <v>0</v>
      </c>
      <c r="L57" s="345">
        <v>1172</v>
      </c>
      <c r="M57" s="402">
        <v>1680</v>
      </c>
      <c r="N57" s="196">
        <v>1696</v>
      </c>
      <c r="O57" s="196">
        <v>2409</v>
      </c>
      <c r="P57" s="411">
        <v>2550</v>
      </c>
      <c r="Q57" s="370">
        <v>2010</v>
      </c>
    </row>
    <row r="58" spans="1:17" x14ac:dyDescent="0.2">
      <c r="A58" s="70" t="s">
        <v>54</v>
      </c>
      <c r="B58" s="10"/>
      <c r="C58" s="34"/>
      <c r="D58" s="230">
        <v>577.53</v>
      </c>
      <c r="E58" s="251">
        <v>3463.95</v>
      </c>
      <c r="F58" s="230">
        <v>536.59</v>
      </c>
      <c r="G58" s="251">
        <v>3557.48</v>
      </c>
      <c r="H58" s="345">
        <v>1172</v>
      </c>
      <c r="I58" s="293">
        <v>1289</v>
      </c>
      <c r="J58" s="176"/>
      <c r="K58" s="423">
        <v>3</v>
      </c>
      <c r="L58" s="345">
        <v>1172</v>
      </c>
      <c r="M58" s="400">
        <v>1680</v>
      </c>
      <c r="N58" s="197">
        <v>1696</v>
      </c>
      <c r="O58" s="197">
        <v>2409</v>
      </c>
      <c r="P58" s="412">
        <v>2550</v>
      </c>
      <c r="Q58" s="371">
        <v>2090</v>
      </c>
    </row>
    <row r="59" spans="1:17" x14ac:dyDescent="0.2">
      <c r="A59" s="67" t="s">
        <v>24</v>
      </c>
      <c r="B59" s="68"/>
      <c r="C59" s="41"/>
      <c r="D59" s="230">
        <v>1456.27</v>
      </c>
      <c r="E59" s="251">
        <v>3463.95</v>
      </c>
      <c r="F59" s="230">
        <v>1353.03</v>
      </c>
      <c r="G59" s="251">
        <v>3557.48</v>
      </c>
      <c r="H59" s="345">
        <v>1877</v>
      </c>
      <c r="I59" s="293">
        <v>2065</v>
      </c>
      <c r="J59" s="176"/>
      <c r="K59" s="423">
        <v>452</v>
      </c>
      <c r="L59" s="345">
        <v>1877</v>
      </c>
      <c r="M59" s="400">
        <v>2724</v>
      </c>
      <c r="N59" s="197">
        <v>1696</v>
      </c>
      <c r="O59" s="197">
        <v>2409</v>
      </c>
      <c r="P59" s="412">
        <v>2914</v>
      </c>
      <c r="Q59" s="371">
        <v>2732</v>
      </c>
    </row>
    <row r="60" spans="1:17" x14ac:dyDescent="0.2">
      <c r="A60" s="69" t="s">
        <v>18</v>
      </c>
      <c r="B60" s="85"/>
      <c r="C60" s="86"/>
      <c r="D60" s="107"/>
      <c r="E60" s="252"/>
      <c r="F60" s="107"/>
      <c r="G60" s="252"/>
      <c r="H60" s="107"/>
      <c r="I60" s="107"/>
      <c r="J60" s="177"/>
      <c r="K60" s="107"/>
      <c r="L60" s="107"/>
      <c r="M60" s="107"/>
      <c r="N60" s="107"/>
      <c r="O60" s="107"/>
      <c r="P60" s="100"/>
      <c r="Q60" s="372"/>
    </row>
    <row r="61" spans="1:17" x14ac:dyDescent="0.2">
      <c r="A61" s="67" t="s">
        <v>25</v>
      </c>
      <c r="B61" s="68"/>
      <c r="C61" s="41"/>
      <c r="D61" s="230">
        <v>1284.82</v>
      </c>
      <c r="E61" s="251">
        <v>3463.95</v>
      </c>
      <c r="F61" s="230">
        <v>1193.73</v>
      </c>
      <c r="G61" s="251">
        <v>3557.48</v>
      </c>
      <c r="H61" s="345">
        <v>1657</v>
      </c>
      <c r="I61" s="293">
        <v>1823</v>
      </c>
      <c r="J61" s="176"/>
      <c r="K61" s="423">
        <v>0</v>
      </c>
      <c r="L61" s="345">
        <v>1657</v>
      </c>
      <c r="M61" s="400">
        <v>2400</v>
      </c>
      <c r="N61" s="197">
        <v>1696</v>
      </c>
      <c r="O61" s="197">
        <v>2409</v>
      </c>
      <c r="P61" s="412">
        <v>2792</v>
      </c>
      <c r="Q61" s="371">
        <v>2574</v>
      </c>
    </row>
    <row r="62" spans="1:17" ht="13.5" thickBot="1" x14ac:dyDescent="0.25">
      <c r="A62" s="47" t="s">
        <v>26</v>
      </c>
      <c r="B62" s="48"/>
      <c r="C62" s="49"/>
      <c r="D62" s="307">
        <v>1776.57</v>
      </c>
      <c r="E62" s="238">
        <v>4481.57</v>
      </c>
      <c r="F62" s="307">
        <v>1650.62</v>
      </c>
      <c r="G62" s="238">
        <v>4602.58</v>
      </c>
      <c r="H62" s="353">
        <v>2289</v>
      </c>
      <c r="I62" s="295">
        <v>2518</v>
      </c>
      <c r="J62" s="178"/>
      <c r="K62" s="432">
        <v>9</v>
      </c>
      <c r="L62" s="353">
        <v>2289</v>
      </c>
      <c r="M62" s="403">
        <v>3276</v>
      </c>
      <c r="N62" s="198">
        <v>2346</v>
      </c>
      <c r="O62" s="198">
        <v>2935</v>
      </c>
      <c r="P62" s="417">
        <v>3278</v>
      </c>
      <c r="Q62" s="376">
        <v>2810</v>
      </c>
    </row>
    <row r="63" spans="1:17" x14ac:dyDescent="0.2">
      <c r="A63" s="75" t="s">
        <v>99</v>
      </c>
      <c r="B63" s="76"/>
      <c r="C63" s="76"/>
      <c r="D63" s="87"/>
      <c r="E63" s="78"/>
      <c r="F63" s="87"/>
      <c r="G63" s="78"/>
      <c r="H63" s="187"/>
      <c r="I63" s="187"/>
      <c r="J63" s="188"/>
      <c r="K63" s="188"/>
      <c r="L63" s="189"/>
      <c r="M63" s="179"/>
      <c r="N63" s="179"/>
      <c r="O63" s="179"/>
      <c r="P63" s="179"/>
      <c r="Q63" s="269"/>
    </row>
    <row r="64" spans="1:17" ht="13.5" thickBot="1" x14ac:dyDescent="0.25">
      <c r="A64" s="79" t="s">
        <v>96</v>
      </c>
      <c r="B64" s="80"/>
      <c r="C64" s="80"/>
      <c r="D64" s="81"/>
      <c r="E64" s="88"/>
      <c r="F64" s="81"/>
      <c r="G64" s="88"/>
      <c r="H64" s="194"/>
      <c r="I64" s="194"/>
      <c r="J64" s="190"/>
      <c r="K64" s="190"/>
      <c r="L64" s="191"/>
      <c r="M64" s="192"/>
      <c r="N64" s="192"/>
      <c r="O64" s="192"/>
      <c r="P64" s="192"/>
      <c r="Q64" s="270"/>
    </row>
    <row r="65" spans="1:17" x14ac:dyDescent="0.2">
      <c r="A65" s="82" t="s">
        <v>17</v>
      </c>
      <c r="B65" s="83"/>
      <c r="C65" s="84"/>
      <c r="D65" s="53"/>
      <c r="E65" s="3"/>
      <c r="F65" s="212"/>
      <c r="G65" s="3"/>
      <c r="H65" s="179"/>
      <c r="I65" s="179"/>
      <c r="J65" s="180"/>
      <c r="L65" s="182"/>
      <c r="M65" s="100"/>
      <c r="N65" s="100"/>
      <c r="O65" s="100"/>
      <c r="P65" s="100"/>
      <c r="Q65" s="271"/>
    </row>
    <row r="66" spans="1:17" x14ac:dyDescent="0.2">
      <c r="A66" s="67" t="s">
        <v>52</v>
      </c>
      <c r="B66" s="330"/>
      <c r="C66" s="41"/>
      <c r="D66" s="310">
        <v>39.32</v>
      </c>
      <c r="E66" s="251">
        <v>3463.95</v>
      </c>
      <c r="F66" s="310">
        <v>36.54</v>
      </c>
      <c r="G66" s="251">
        <v>3557.48</v>
      </c>
      <c r="H66" s="345">
        <v>1222</v>
      </c>
      <c r="I66" s="293">
        <v>1344</v>
      </c>
      <c r="J66" s="176"/>
      <c r="K66" s="423">
        <v>0</v>
      </c>
      <c r="L66" s="345">
        <v>1222</v>
      </c>
      <c r="M66" s="400">
        <v>1692</v>
      </c>
      <c r="N66" s="197">
        <v>1244</v>
      </c>
      <c r="O66" s="197">
        <v>1767</v>
      </c>
      <c r="P66" s="412">
        <v>2374</v>
      </c>
      <c r="Q66" s="371">
        <v>1404</v>
      </c>
    </row>
    <row r="67" spans="1:17" x14ac:dyDescent="0.2">
      <c r="A67" s="35" t="s">
        <v>53</v>
      </c>
      <c r="B67" s="331"/>
      <c r="C67" s="8"/>
      <c r="D67" s="305">
        <v>495.37</v>
      </c>
      <c r="E67" s="251">
        <v>3463.95</v>
      </c>
      <c r="F67" s="305">
        <v>460.25</v>
      </c>
      <c r="G67" s="251">
        <v>3557.48</v>
      </c>
      <c r="H67" s="345">
        <v>1222</v>
      </c>
      <c r="I67" s="294">
        <v>1344</v>
      </c>
      <c r="J67" s="175"/>
      <c r="K67" s="364">
        <v>0</v>
      </c>
      <c r="L67" s="345">
        <v>1222</v>
      </c>
      <c r="M67" s="402">
        <v>1692</v>
      </c>
      <c r="N67" s="196">
        <v>2346</v>
      </c>
      <c r="O67" s="409">
        <v>3282</v>
      </c>
      <c r="P67" s="294">
        <v>3212</v>
      </c>
      <c r="Q67" s="370">
        <v>2030</v>
      </c>
    </row>
    <row r="68" spans="1:17" x14ac:dyDescent="0.2">
      <c r="A68" s="70" t="s">
        <v>54</v>
      </c>
      <c r="B68" s="332"/>
      <c r="C68" s="34"/>
      <c r="D68" s="230">
        <v>947.85</v>
      </c>
      <c r="E68" s="251">
        <v>3463.95</v>
      </c>
      <c r="F68" s="230">
        <v>880.65</v>
      </c>
      <c r="G68" s="251">
        <v>3557.48</v>
      </c>
      <c r="H68" s="345">
        <v>1222</v>
      </c>
      <c r="I68" s="293">
        <v>1344</v>
      </c>
      <c r="J68" s="176"/>
      <c r="K68" s="423">
        <v>0</v>
      </c>
      <c r="L68" s="345">
        <v>1222</v>
      </c>
      <c r="M68" s="400">
        <v>1692</v>
      </c>
      <c r="N68" s="197">
        <v>2346</v>
      </c>
      <c r="O68" s="407">
        <v>3282</v>
      </c>
      <c r="P68" s="293">
        <v>3212</v>
      </c>
      <c r="Q68" s="371">
        <v>2186</v>
      </c>
    </row>
    <row r="69" spans="1:17" x14ac:dyDescent="0.2">
      <c r="A69" s="67" t="s">
        <v>24</v>
      </c>
      <c r="B69" s="330"/>
      <c r="C69" s="41"/>
      <c r="D69" s="230">
        <v>1998.03</v>
      </c>
      <c r="E69" s="251">
        <v>3463.95</v>
      </c>
      <c r="F69" s="230">
        <v>1856.37</v>
      </c>
      <c r="G69" s="251">
        <v>3557.48</v>
      </c>
      <c r="H69" s="345">
        <v>2573</v>
      </c>
      <c r="I69" s="293">
        <v>2830</v>
      </c>
      <c r="J69" s="176"/>
      <c r="K69" s="423">
        <v>11</v>
      </c>
      <c r="L69" s="345">
        <v>2573</v>
      </c>
      <c r="M69" s="414">
        <v>3300</v>
      </c>
      <c r="N69" s="197">
        <v>2346</v>
      </c>
      <c r="O69" s="197">
        <v>3282</v>
      </c>
      <c r="P69" s="293">
        <v>3012</v>
      </c>
      <c r="Q69" s="371">
        <v>3120</v>
      </c>
    </row>
    <row r="70" spans="1:17" x14ac:dyDescent="0.2">
      <c r="A70" s="67" t="s">
        <v>18</v>
      </c>
      <c r="B70" s="68"/>
      <c r="C70" s="41"/>
      <c r="D70" s="107"/>
      <c r="E70" s="252"/>
      <c r="F70" s="107"/>
      <c r="G70" s="223"/>
      <c r="H70" s="107"/>
      <c r="I70" s="107"/>
      <c r="J70" s="177"/>
      <c r="K70" s="107"/>
      <c r="L70" s="107"/>
      <c r="M70" s="107"/>
      <c r="N70" s="107"/>
      <c r="O70" s="107"/>
      <c r="P70" s="107"/>
      <c r="Q70" s="372"/>
    </row>
    <row r="71" spans="1:17" x14ac:dyDescent="0.2">
      <c r="A71" s="67" t="s">
        <v>25</v>
      </c>
      <c r="B71" s="68"/>
      <c r="C71" s="41"/>
      <c r="D71" s="230">
        <v>1776.57</v>
      </c>
      <c r="E71" s="251">
        <v>3463.95</v>
      </c>
      <c r="F71" s="230">
        <v>1650.62</v>
      </c>
      <c r="G71" s="251">
        <v>3557.48</v>
      </c>
      <c r="H71" s="345">
        <v>2289</v>
      </c>
      <c r="I71" s="293">
        <v>2518</v>
      </c>
      <c r="J71" s="176"/>
      <c r="K71" s="423">
        <v>0</v>
      </c>
      <c r="L71" s="345">
        <v>2289</v>
      </c>
      <c r="M71" s="400">
        <v>3084</v>
      </c>
      <c r="N71" s="197">
        <v>2346</v>
      </c>
      <c r="O71" s="197">
        <v>3282</v>
      </c>
      <c r="P71" s="412">
        <v>3463</v>
      </c>
      <c r="Q71" s="371">
        <v>2810</v>
      </c>
    </row>
    <row r="72" spans="1:17" ht="13.5" thickBot="1" x14ac:dyDescent="0.25">
      <c r="A72" s="47" t="s">
        <v>26</v>
      </c>
      <c r="B72" s="48"/>
      <c r="C72" s="49"/>
      <c r="D72" s="307">
        <v>2627.92</v>
      </c>
      <c r="E72" s="238">
        <v>4481.57</v>
      </c>
      <c r="F72" s="307">
        <v>2441.61</v>
      </c>
      <c r="G72" s="238">
        <v>4602.58</v>
      </c>
      <c r="H72" s="353">
        <v>3387</v>
      </c>
      <c r="I72" s="295">
        <v>3726</v>
      </c>
      <c r="J72" s="178"/>
      <c r="K72" s="424">
        <v>1</v>
      </c>
      <c r="L72" s="353">
        <v>3387</v>
      </c>
      <c r="M72" s="413">
        <v>4200</v>
      </c>
      <c r="N72" s="202">
        <v>3472</v>
      </c>
      <c r="O72" s="202">
        <v>4202</v>
      </c>
      <c r="P72" s="365">
        <v>4189</v>
      </c>
      <c r="Q72" s="369">
        <v>3808</v>
      </c>
    </row>
    <row r="73" spans="1:17" ht="13.5" thickBot="1" x14ac:dyDescent="0.25">
      <c r="A73" s="16" t="s">
        <v>27</v>
      </c>
      <c r="B73" s="17"/>
      <c r="C73" s="17"/>
      <c r="D73" s="21"/>
      <c r="E73" s="17"/>
      <c r="F73" s="21"/>
      <c r="G73" s="211"/>
      <c r="H73" s="171"/>
      <c r="I73" s="171"/>
      <c r="J73" s="171"/>
      <c r="K73" s="211"/>
      <c r="L73" s="172"/>
      <c r="M73" s="172"/>
      <c r="N73" s="208"/>
      <c r="O73" s="172"/>
      <c r="P73" s="172"/>
      <c r="Q73" s="273"/>
    </row>
    <row r="74" spans="1:17" ht="13.5" thickBot="1" x14ac:dyDescent="0.25">
      <c r="A74" s="89" t="s">
        <v>28</v>
      </c>
      <c r="B74" s="22"/>
      <c r="C74" s="90"/>
      <c r="D74" s="91" t="s">
        <v>29</v>
      </c>
      <c r="E74" s="362">
        <v>2348.52</v>
      </c>
      <c r="F74" s="389" t="s">
        <v>29</v>
      </c>
      <c r="G74" s="362">
        <v>2411.94</v>
      </c>
      <c r="H74" s="210">
        <v>400</v>
      </c>
      <c r="I74" s="349">
        <v>440</v>
      </c>
      <c r="J74" s="195"/>
      <c r="K74" s="296">
        <v>14</v>
      </c>
      <c r="L74" s="296">
        <v>400</v>
      </c>
      <c r="M74" s="404">
        <v>648</v>
      </c>
      <c r="N74" s="210">
        <v>410</v>
      </c>
      <c r="O74" s="418">
        <v>1802</v>
      </c>
      <c r="P74" s="368">
        <v>838</v>
      </c>
      <c r="Q74" s="377">
        <v>92</v>
      </c>
    </row>
    <row r="75" spans="1:17" x14ac:dyDescent="0.2">
      <c r="A75" s="2"/>
      <c r="B75" s="3"/>
      <c r="C75" s="3"/>
      <c r="D75" s="163" t="s">
        <v>113</v>
      </c>
      <c r="E75" s="3"/>
      <c r="F75" s="30" t="s">
        <v>123</v>
      </c>
      <c r="G75" s="165" t="s">
        <v>91</v>
      </c>
      <c r="H75" s="319" t="s">
        <v>74</v>
      </c>
      <c r="I75" s="502" t="s">
        <v>119</v>
      </c>
      <c r="J75" s="503"/>
      <c r="K75" s="320" t="s">
        <v>83</v>
      </c>
      <c r="L75" s="4" t="s">
        <v>74</v>
      </c>
      <c r="M75" s="286" t="s">
        <v>120</v>
      </c>
      <c r="N75" s="286"/>
      <c r="O75" s="286"/>
      <c r="P75" s="286"/>
      <c r="Q75" s="275"/>
    </row>
    <row r="76" spans="1:17" x14ac:dyDescent="0.2">
      <c r="A76" s="6" t="s">
        <v>0</v>
      </c>
      <c r="D76" s="162" t="s">
        <v>114</v>
      </c>
      <c r="E76" s="8"/>
      <c r="F76" s="162" t="s">
        <v>128</v>
      </c>
      <c r="G76" s="8"/>
      <c r="H76" s="316" t="s">
        <v>75</v>
      </c>
      <c r="I76" s="504" t="s">
        <v>84</v>
      </c>
      <c r="J76" s="505"/>
      <c r="K76" s="321" t="s">
        <v>4</v>
      </c>
      <c r="L76" s="11" t="s">
        <v>75</v>
      </c>
      <c r="M76" s="287" t="s">
        <v>5</v>
      </c>
      <c r="N76" s="205" t="s">
        <v>6</v>
      </c>
      <c r="O76" s="205" t="s">
        <v>7</v>
      </c>
      <c r="P76" s="206" t="s">
        <v>76</v>
      </c>
      <c r="Q76" s="369" t="s">
        <v>8</v>
      </c>
    </row>
    <row r="77" spans="1:17" ht="13.5" thickBot="1" x14ac:dyDescent="0.25">
      <c r="A77" s="60"/>
      <c r="B77" s="61"/>
      <c r="C77" s="62"/>
      <c r="D77" s="162" t="s">
        <v>110</v>
      </c>
      <c r="E77" s="64" t="s">
        <v>10</v>
      </c>
      <c r="F77" s="207" t="s">
        <v>9</v>
      </c>
      <c r="G77" s="64" t="s">
        <v>10</v>
      </c>
      <c r="H77" s="317" t="s">
        <v>49</v>
      </c>
      <c r="I77" s="333">
        <v>0.1</v>
      </c>
      <c r="J77" s="356" t="s">
        <v>3</v>
      </c>
      <c r="K77" s="322" t="s">
        <v>12</v>
      </c>
      <c r="L77" s="15" t="s">
        <v>49</v>
      </c>
      <c r="M77" s="184"/>
      <c r="N77" s="185"/>
      <c r="O77" s="185"/>
      <c r="P77" s="186"/>
      <c r="Q77" s="276"/>
    </row>
    <row r="78" spans="1:17" x14ac:dyDescent="0.2">
      <c r="A78" s="75" t="s">
        <v>101</v>
      </c>
      <c r="B78" s="76"/>
      <c r="C78" s="76"/>
      <c r="D78" s="87"/>
      <c r="E78" s="76"/>
      <c r="F78" s="87"/>
      <c r="G78" s="76"/>
      <c r="H78" s="188"/>
      <c r="I78" s="188"/>
      <c r="J78" s="188"/>
      <c r="K78" s="188"/>
      <c r="L78" s="189"/>
      <c r="M78" s="179"/>
      <c r="N78" s="179"/>
      <c r="O78" s="179"/>
      <c r="P78" s="179"/>
      <c r="Q78" s="269"/>
    </row>
    <row r="79" spans="1:17" ht="13.5" thickBot="1" x14ac:dyDescent="0.25">
      <c r="A79" s="79" t="s">
        <v>100</v>
      </c>
      <c r="B79" s="80"/>
      <c r="C79" s="80"/>
      <c r="D79" s="81"/>
      <c r="E79" s="80"/>
      <c r="F79" s="81"/>
      <c r="G79" s="80"/>
      <c r="H79" s="190"/>
      <c r="I79" s="190"/>
      <c r="J79" s="190"/>
      <c r="K79" s="190"/>
      <c r="L79" s="191"/>
      <c r="M79" s="192"/>
      <c r="N79" s="192"/>
      <c r="O79" s="192"/>
      <c r="P79" s="192"/>
      <c r="Q79" s="270"/>
    </row>
    <row r="80" spans="1:17" x14ac:dyDescent="0.2">
      <c r="A80" s="92" t="s">
        <v>30</v>
      </c>
      <c r="B80" s="93"/>
      <c r="C80" s="94"/>
      <c r="D80" s="43"/>
      <c r="F80" s="107"/>
      <c r="I80" s="100"/>
      <c r="J80" s="100"/>
      <c r="L80" s="183"/>
      <c r="M80" s="100"/>
      <c r="N80" s="100"/>
      <c r="O80" s="100"/>
      <c r="P80" s="100"/>
      <c r="Q80" s="271"/>
    </row>
    <row r="81" spans="1:17" x14ac:dyDescent="0.2">
      <c r="A81" s="67" t="s">
        <v>52</v>
      </c>
      <c r="B81" s="68"/>
      <c r="C81" s="41"/>
      <c r="D81" s="310">
        <v>0</v>
      </c>
      <c r="E81" s="253">
        <v>2739.9</v>
      </c>
      <c r="F81" s="310">
        <v>0</v>
      </c>
      <c r="G81" s="253">
        <v>2813.88</v>
      </c>
      <c r="H81" s="350">
        <v>400</v>
      </c>
      <c r="I81" s="350">
        <v>440</v>
      </c>
      <c r="J81" s="168"/>
      <c r="K81" s="423">
        <v>2</v>
      </c>
      <c r="L81" s="350">
        <v>400</v>
      </c>
      <c r="M81" s="405">
        <v>468</v>
      </c>
      <c r="N81" s="201">
        <v>364</v>
      </c>
      <c r="O81" s="201">
        <v>889</v>
      </c>
      <c r="P81" s="419">
        <v>978</v>
      </c>
      <c r="Q81" s="371">
        <v>182</v>
      </c>
    </row>
    <row r="82" spans="1:17" x14ac:dyDescent="0.2">
      <c r="A82" s="67" t="s">
        <v>53</v>
      </c>
      <c r="B82" s="68"/>
      <c r="C82" s="41"/>
      <c r="D82" s="310">
        <v>183.4</v>
      </c>
      <c r="E82" s="253">
        <v>2739.9</v>
      </c>
      <c r="F82" s="310">
        <v>170.4</v>
      </c>
      <c r="G82" s="253">
        <v>2813.88</v>
      </c>
      <c r="H82" s="350">
        <v>400</v>
      </c>
      <c r="I82" s="350">
        <v>440</v>
      </c>
      <c r="J82" s="168"/>
      <c r="K82" s="423">
        <v>2</v>
      </c>
      <c r="L82" s="350">
        <v>400</v>
      </c>
      <c r="M82" s="405">
        <v>552</v>
      </c>
      <c r="N82" s="201">
        <v>436</v>
      </c>
      <c r="O82" s="201">
        <v>1063</v>
      </c>
      <c r="P82" s="419">
        <v>1257</v>
      </c>
      <c r="Q82" s="371">
        <v>336</v>
      </c>
    </row>
    <row r="83" spans="1:17" x14ac:dyDescent="0.2">
      <c r="A83" s="67" t="s">
        <v>31</v>
      </c>
      <c r="B83" s="68"/>
      <c r="C83" s="41"/>
      <c r="D83" s="201">
        <v>329.86</v>
      </c>
      <c r="E83" s="253">
        <v>2739.9</v>
      </c>
      <c r="F83" s="201">
        <v>306.48</v>
      </c>
      <c r="G83" s="253">
        <v>2813.88</v>
      </c>
      <c r="H83" s="350">
        <v>427</v>
      </c>
      <c r="I83" s="350">
        <v>470</v>
      </c>
      <c r="J83" s="168"/>
      <c r="K83" s="423">
        <v>2</v>
      </c>
      <c r="L83" s="350">
        <v>427</v>
      </c>
      <c r="M83" s="400">
        <v>612</v>
      </c>
      <c r="N83" s="197">
        <v>436</v>
      </c>
      <c r="O83" s="197">
        <v>1063</v>
      </c>
      <c r="P83" s="412">
        <v>1955</v>
      </c>
      <c r="Q83" s="371">
        <v>638</v>
      </c>
    </row>
    <row r="84" spans="1:17" x14ac:dyDescent="0.2">
      <c r="A84" s="95" t="s">
        <v>32</v>
      </c>
      <c r="B84" s="9"/>
      <c r="C84" s="9"/>
      <c r="D84" s="107"/>
      <c r="E84" s="9"/>
      <c r="F84" s="107"/>
      <c r="G84" s="101"/>
      <c r="I84" s="100"/>
      <c r="J84" s="100"/>
      <c r="K84" s="107"/>
      <c r="L84" s="100"/>
      <c r="M84" s="107"/>
      <c r="N84" s="100"/>
      <c r="O84" s="100"/>
      <c r="P84" s="100"/>
      <c r="Q84" s="372"/>
    </row>
    <row r="85" spans="1:17" x14ac:dyDescent="0.2">
      <c r="A85" s="67" t="s">
        <v>33</v>
      </c>
      <c r="B85" s="68"/>
      <c r="C85" s="41"/>
      <c r="D85" s="310">
        <v>216.76</v>
      </c>
      <c r="E85" s="253">
        <v>2739.9</v>
      </c>
      <c r="F85" s="310">
        <v>201.4</v>
      </c>
      <c r="G85" s="253">
        <v>2813.88</v>
      </c>
      <c r="H85" s="350">
        <v>732</v>
      </c>
      <c r="I85" s="350">
        <v>805</v>
      </c>
      <c r="J85" s="168"/>
      <c r="K85" s="423">
        <v>20</v>
      </c>
      <c r="L85" s="350">
        <v>732</v>
      </c>
      <c r="M85" s="405">
        <v>492</v>
      </c>
      <c r="N85" s="201">
        <v>332</v>
      </c>
      <c r="O85" s="201">
        <v>878</v>
      </c>
      <c r="P85" s="419">
        <v>978</v>
      </c>
      <c r="Q85" s="371">
        <v>472</v>
      </c>
    </row>
    <row r="86" spans="1:17" x14ac:dyDescent="0.2">
      <c r="A86" s="67" t="s">
        <v>34</v>
      </c>
      <c r="B86" s="68"/>
      <c r="C86" s="41"/>
      <c r="D86" s="310">
        <v>632.29999999999995</v>
      </c>
      <c r="E86" s="253">
        <v>2739.9</v>
      </c>
      <c r="F86" s="310">
        <v>587.47</v>
      </c>
      <c r="G86" s="253">
        <v>2813.88</v>
      </c>
      <c r="H86" s="350">
        <v>865</v>
      </c>
      <c r="I86" s="350">
        <v>952</v>
      </c>
      <c r="J86" s="168"/>
      <c r="K86" s="423">
        <v>1</v>
      </c>
      <c r="L86" s="350">
        <v>865</v>
      </c>
      <c r="M86" s="400">
        <v>1428</v>
      </c>
      <c r="N86" s="197">
        <v>1114</v>
      </c>
      <c r="O86" s="197">
        <v>1456</v>
      </c>
      <c r="P86" s="412">
        <v>1536</v>
      </c>
      <c r="Q86" s="371">
        <v>1204</v>
      </c>
    </row>
    <row r="87" spans="1:17" x14ac:dyDescent="0.2">
      <c r="A87" s="67" t="s">
        <v>35</v>
      </c>
      <c r="B87" s="68"/>
      <c r="C87" s="41"/>
      <c r="D87" s="310">
        <v>876.4</v>
      </c>
      <c r="E87" s="253">
        <v>2739.9</v>
      </c>
      <c r="F87" s="310">
        <v>814.27</v>
      </c>
      <c r="G87" s="253">
        <v>2813.88</v>
      </c>
      <c r="H87" s="345">
        <v>1129</v>
      </c>
      <c r="I87" s="345">
        <v>1242</v>
      </c>
      <c r="J87" s="168"/>
      <c r="K87" s="423">
        <v>4</v>
      </c>
      <c r="L87" s="345">
        <v>1129</v>
      </c>
      <c r="M87" s="400">
        <v>1560</v>
      </c>
      <c r="N87" s="197">
        <v>1114</v>
      </c>
      <c r="O87" s="197">
        <v>1456</v>
      </c>
      <c r="P87" s="412">
        <v>1676</v>
      </c>
      <c r="Q87" s="371">
        <v>1448</v>
      </c>
    </row>
    <row r="88" spans="1:17" x14ac:dyDescent="0.2">
      <c r="A88" s="67" t="s">
        <v>36</v>
      </c>
      <c r="B88" s="68"/>
      <c r="C88" s="41"/>
      <c r="D88" s="230">
        <v>1184.79</v>
      </c>
      <c r="E88" s="253">
        <v>3463.95</v>
      </c>
      <c r="F88" s="230">
        <v>1100.79</v>
      </c>
      <c r="G88" s="253">
        <v>3557.48</v>
      </c>
      <c r="H88" s="345">
        <v>1530</v>
      </c>
      <c r="I88" s="345">
        <v>1683</v>
      </c>
      <c r="J88" s="168"/>
      <c r="K88" s="423">
        <v>11</v>
      </c>
      <c r="L88" s="345">
        <v>1530</v>
      </c>
      <c r="M88" s="414">
        <v>2124</v>
      </c>
      <c r="N88" s="197">
        <v>1566</v>
      </c>
      <c r="O88" s="197">
        <v>1967</v>
      </c>
      <c r="P88" s="293">
        <v>2094</v>
      </c>
      <c r="Q88" s="371">
        <v>1872</v>
      </c>
    </row>
    <row r="89" spans="1:17" x14ac:dyDescent="0.2">
      <c r="A89" s="95" t="s">
        <v>37</v>
      </c>
      <c r="B89" s="9"/>
      <c r="C89" s="9"/>
      <c r="D89" s="107"/>
      <c r="E89" s="9"/>
      <c r="F89" s="107"/>
      <c r="G89" s="101"/>
      <c r="H89" s="107"/>
      <c r="I89" s="107"/>
      <c r="J89" s="100"/>
      <c r="K89" s="107"/>
      <c r="L89" s="107"/>
      <c r="M89" s="107"/>
      <c r="N89" s="107"/>
      <c r="O89" s="107"/>
      <c r="P89" s="107"/>
      <c r="Q89" s="372"/>
    </row>
    <row r="90" spans="1:17" x14ac:dyDescent="0.2">
      <c r="A90" s="67" t="s">
        <v>38</v>
      </c>
      <c r="B90" s="68"/>
      <c r="C90" s="41"/>
      <c r="D90" s="310">
        <v>697.8</v>
      </c>
      <c r="E90" s="253">
        <v>2739.9</v>
      </c>
      <c r="F90" s="310">
        <v>648.33000000000004</v>
      </c>
      <c r="G90" s="253">
        <v>2813.88</v>
      </c>
      <c r="H90" s="350">
        <v>900</v>
      </c>
      <c r="I90" s="350">
        <v>990</v>
      </c>
      <c r="J90" s="168"/>
      <c r="K90" s="423">
        <v>1</v>
      </c>
      <c r="L90" s="350">
        <v>900</v>
      </c>
      <c r="M90" s="405">
        <v>1320</v>
      </c>
      <c r="N90" s="201">
        <v>922</v>
      </c>
      <c r="O90" s="197">
        <v>1456</v>
      </c>
      <c r="P90" s="412">
        <v>1536</v>
      </c>
      <c r="Q90" s="371">
        <v>1338</v>
      </c>
    </row>
    <row r="91" spans="1:17" ht="13.5" thickBot="1" x14ac:dyDescent="0.25">
      <c r="A91" s="26" t="s">
        <v>36</v>
      </c>
      <c r="B91" s="27"/>
      <c r="C91" s="14"/>
      <c r="D91" s="311">
        <v>971.63</v>
      </c>
      <c r="E91" s="253">
        <v>3463.95</v>
      </c>
      <c r="F91" s="311">
        <v>902.75</v>
      </c>
      <c r="G91" s="253">
        <v>3557.48</v>
      </c>
      <c r="H91" s="346">
        <v>1251</v>
      </c>
      <c r="I91" s="346">
        <v>1376</v>
      </c>
      <c r="J91" s="169"/>
      <c r="K91" s="424">
        <v>538</v>
      </c>
      <c r="L91" s="346">
        <v>1251</v>
      </c>
      <c r="M91" s="413">
        <v>1884</v>
      </c>
      <c r="N91" s="202">
        <v>1284</v>
      </c>
      <c r="O91" s="202">
        <v>1852</v>
      </c>
      <c r="P91" s="365">
        <v>1821</v>
      </c>
      <c r="Q91" s="369">
        <v>1600</v>
      </c>
    </row>
    <row r="92" spans="1:17" x14ac:dyDescent="0.2">
      <c r="A92" s="75" t="s">
        <v>103</v>
      </c>
      <c r="B92" s="76"/>
      <c r="C92" s="76"/>
      <c r="D92" s="87"/>
      <c r="E92" s="76"/>
      <c r="F92" s="87"/>
      <c r="G92" s="76"/>
      <c r="H92" s="188"/>
      <c r="I92" s="188"/>
      <c r="J92" s="188"/>
      <c r="K92" s="188"/>
      <c r="L92" s="189"/>
      <c r="M92" s="189"/>
      <c r="N92" s="179"/>
      <c r="O92" s="179"/>
      <c r="P92" s="212"/>
      <c r="Q92" s="269"/>
    </row>
    <row r="93" spans="1:17" ht="13.5" thickBot="1" x14ac:dyDescent="0.25">
      <c r="A93" s="79" t="s">
        <v>102</v>
      </c>
      <c r="B93" s="80"/>
      <c r="C93" s="80"/>
      <c r="D93" s="81"/>
      <c r="E93" s="80"/>
      <c r="F93" s="81"/>
      <c r="G93" s="80"/>
      <c r="H93" s="190"/>
      <c r="I93" s="190"/>
      <c r="J93" s="190"/>
      <c r="K93" s="190"/>
      <c r="L93" s="191"/>
      <c r="M93" s="191"/>
      <c r="N93" s="192"/>
      <c r="O93" s="192"/>
      <c r="P93" s="398"/>
      <c r="Q93" s="270"/>
    </row>
    <row r="94" spans="1:17" x14ac:dyDescent="0.2">
      <c r="A94" s="92" t="s">
        <v>30</v>
      </c>
      <c r="B94" s="93"/>
      <c r="C94" s="94"/>
      <c r="D94" s="43"/>
      <c r="F94" s="107"/>
      <c r="G94" s="1"/>
      <c r="H94" s="101"/>
      <c r="I94" s="100"/>
      <c r="J94" s="100"/>
      <c r="L94" s="100"/>
      <c r="M94" s="100"/>
      <c r="N94" s="100"/>
      <c r="O94" s="100"/>
      <c r="P94" s="107"/>
      <c r="Q94" s="271"/>
    </row>
    <row r="95" spans="1:17" x14ac:dyDescent="0.2">
      <c r="A95" s="67" t="s">
        <v>55</v>
      </c>
      <c r="B95" s="68"/>
      <c r="C95" s="41"/>
      <c r="D95" s="201">
        <v>26.25</v>
      </c>
      <c r="E95" s="253">
        <v>2739.9</v>
      </c>
      <c r="F95" s="201">
        <v>24.39</v>
      </c>
      <c r="G95" s="253">
        <v>2813.88</v>
      </c>
      <c r="H95" s="350">
        <v>427</v>
      </c>
      <c r="I95" s="350">
        <v>470</v>
      </c>
      <c r="J95" s="168"/>
      <c r="K95" s="423">
        <v>0</v>
      </c>
      <c r="L95" s="350">
        <v>427</v>
      </c>
      <c r="M95" s="405">
        <v>600</v>
      </c>
      <c r="N95" s="201">
        <v>320</v>
      </c>
      <c r="O95" s="201">
        <v>979</v>
      </c>
      <c r="P95" s="419">
        <v>1117</v>
      </c>
      <c r="Q95" s="371">
        <v>194</v>
      </c>
    </row>
    <row r="96" spans="1:17" x14ac:dyDescent="0.2">
      <c r="A96" s="67" t="s">
        <v>68</v>
      </c>
      <c r="B96" s="68"/>
      <c r="C96" s="41"/>
      <c r="D96" s="201">
        <v>329.86</v>
      </c>
      <c r="E96" s="253">
        <v>2739.9</v>
      </c>
      <c r="F96" s="201">
        <v>306.48</v>
      </c>
      <c r="G96" s="253">
        <v>2813.88</v>
      </c>
      <c r="H96" s="350">
        <v>427</v>
      </c>
      <c r="I96" s="350">
        <v>470</v>
      </c>
      <c r="J96" s="168"/>
      <c r="K96" s="423">
        <v>0</v>
      </c>
      <c r="L96" s="350">
        <v>427</v>
      </c>
      <c r="M96" s="405">
        <v>864</v>
      </c>
      <c r="N96" s="201">
        <v>828</v>
      </c>
      <c r="O96" s="197">
        <v>1239</v>
      </c>
      <c r="P96" s="412">
        <v>1396</v>
      </c>
      <c r="Q96" s="371">
        <v>548</v>
      </c>
    </row>
    <row r="97" spans="1:18" ht="13.5" thickBot="1" x14ac:dyDescent="0.25">
      <c r="A97" s="47" t="s">
        <v>31</v>
      </c>
      <c r="B97" s="48"/>
      <c r="C97" s="49"/>
      <c r="D97" s="203">
        <v>578.72</v>
      </c>
      <c r="E97" s="253">
        <v>2739.9</v>
      </c>
      <c r="F97" s="203">
        <v>537.69000000000005</v>
      </c>
      <c r="G97" s="253">
        <v>2813.88</v>
      </c>
      <c r="H97" s="351">
        <v>749</v>
      </c>
      <c r="I97" s="351">
        <v>824</v>
      </c>
      <c r="J97" s="193"/>
      <c r="K97" s="432">
        <v>0</v>
      </c>
      <c r="L97" s="351">
        <v>749</v>
      </c>
      <c r="M97" s="403">
        <v>1044</v>
      </c>
      <c r="N97" s="198">
        <v>768</v>
      </c>
      <c r="O97" s="198">
        <v>1239</v>
      </c>
      <c r="P97" s="417">
        <v>2094</v>
      </c>
      <c r="Q97" s="376">
        <v>960</v>
      </c>
    </row>
    <row r="98" spans="1:18" ht="13.5" thickBot="1" x14ac:dyDescent="0.25">
      <c r="A98" s="96" t="s">
        <v>32</v>
      </c>
      <c r="B98" s="97"/>
      <c r="C98" s="97"/>
      <c r="D98" s="98"/>
      <c r="E98" s="22"/>
      <c r="F98" s="208"/>
      <c r="G98" s="254"/>
      <c r="H98" s="208"/>
      <c r="I98" s="208"/>
      <c r="J98" s="172"/>
      <c r="K98" s="172"/>
      <c r="L98" s="172"/>
      <c r="M98" s="208"/>
      <c r="N98" s="172"/>
      <c r="O98" s="172"/>
      <c r="P98" s="208"/>
      <c r="Q98" s="378"/>
    </row>
    <row r="99" spans="1:18" x14ac:dyDescent="0.2">
      <c r="A99" s="70" t="s">
        <v>33</v>
      </c>
      <c r="B99" s="10"/>
      <c r="C99" s="34"/>
      <c r="D99" s="312">
        <v>319.16000000000003</v>
      </c>
      <c r="E99" s="253">
        <v>2739.9</v>
      </c>
      <c r="F99" s="312">
        <v>296.54000000000002</v>
      </c>
      <c r="G99" s="253">
        <v>2813.88</v>
      </c>
      <c r="H99" s="344">
        <v>415</v>
      </c>
      <c r="I99" s="344">
        <v>457</v>
      </c>
      <c r="J99" s="166"/>
      <c r="K99" s="364">
        <v>1</v>
      </c>
      <c r="L99" s="344">
        <v>415</v>
      </c>
      <c r="M99" s="399">
        <v>564</v>
      </c>
      <c r="N99" s="204">
        <v>426</v>
      </c>
      <c r="O99" s="204">
        <v>964</v>
      </c>
      <c r="P99" s="411">
        <v>1117</v>
      </c>
      <c r="Q99" s="370">
        <v>534</v>
      </c>
    </row>
    <row r="100" spans="1:18" x14ac:dyDescent="0.2">
      <c r="A100" s="67" t="s">
        <v>34</v>
      </c>
      <c r="B100" s="68"/>
      <c r="C100" s="41"/>
      <c r="D100" s="310">
        <v>876.4</v>
      </c>
      <c r="E100" s="253">
        <v>2739.9</v>
      </c>
      <c r="F100" s="310">
        <v>814.27</v>
      </c>
      <c r="G100" s="253">
        <v>2813.88</v>
      </c>
      <c r="H100" s="345">
        <v>1129</v>
      </c>
      <c r="I100" s="345">
        <v>1242</v>
      </c>
      <c r="J100" s="168"/>
      <c r="K100" s="423">
        <v>1</v>
      </c>
      <c r="L100" s="345">
        <v>1129</v>
      </c>
      <c r="M100" s="400">
        <v>2184</v>
      </c>
      <c r="N100" s="197">
        <v>1530</v>
      </c>
      <c r="O100" s="407">
        <v>2209</v>
      </c>
      <c r="P100" s="293">
        <v>1676</v>
      </c>
      <c r="Q100" s="371">
        <v>1442</v>
      </c>
    </row>
    <row r="101" spans="1:18" x14ac:dyDescent="0.2">
      <c r="A101" s="67" t="s">
        <v>35</v>
      </c>
      <c r="B101" s="68"/>
      <c r="C101" s="41"/>
      <c r="D101" s="230">
        <v>1331.25</v>
      </c>
      <c r="E101" s="253">
        <v>2739.9</v>
      </c>
      <c r="F101" s="230">
        <v>1236.8699999999999</v>
      </c>
      <c r="G101" s="253">
        <v>2813.88</v>
      </c>
      <c r="H101" s="345">
        <v>1713</v>
      </c>
      <c r="I101" s="345">
        <v>1884</v>
      </c>
      <c r="J101" s="168"/>
      <c r="K101" s="423">
        <v>0</v>
      </c>
      <c r="L101" s="345">
        <v>1713</v>
      </c>
      <c r="M101" s="414">
        <v>2328</v>
      </c>
      <c r="N101" s="197">
        <v>1530</v>
      </c>
      <c r="O101" s="197">
        <v>2209</v>
      </c>
      <c r="P101" s="293">
        <v>2094</v>
      </c>
      <c r="Q101" s="371">
        <v>2106</v>
      </c>
    </row>
    <row r="102" spans="1:18" x14ac:dyDescent="0.2">
      <c r="A102" s="67" t="s">
        <v>36</v>
      </c>
      <c r="B102" s="68"/>
      <c r="C102" s="41"/>
      <c r="D102" s="230">
        <v>1752.77</v>
      </c>
      <c r="E102" s="253">
        <v>3463.95</v>
      </c>
      <c r="F102" s="230">
        <v>1628.5</v>
      </c>
      <c r="G102" s="253">
        <v>3557.48</v>
      </c>
      <c r="H102" s="345">
        <v>2255</v>
      </c>
      <c r="I102" s="345">
        <v>2481</v>
      </c>
      <c r="J102" s="168"/>
      <c r="K102" s="423">
        <v>0</v>
      </c>
      <c r="L102" s="345">
        <v>2255</v>
      </c>
      <c r="M102" s="414">
        <v>3108</v>
      </c>
      <c r="N102" s="197">
        <v>1760</v>
      </c>
      <c r="O102" s="197">
        <v>2209</v>
      </c>
      <c r="P102" s="293">
        <v>2514</v>
      </c>
      <c r="Q102" s="371">
        <v>2766</v>
      </c>
    </row>
    <row r="103" spans="1:18" x14ac:dyDescent="0.2">
      <c r="A103" s="69" t="s">
        <v>37</v>
      </c>
      <c r="B103" s="99"/>
      <c r="C103" s="86"/>
      <c r="D103" s="43"/>
      <c r="E103" s="9"/>
      <c r="F103" s="107"/>
      <c r="G103" s="101"/>
      <c r="H103" s="107"/>
      <c r="I103" s="107"/>
      <c r="J103" s="100"/>
      <c r="L103" s="107"/>
      <c r="M103" s="107"/>
      <c r="N103" s="100"/>
      <c r="O103" s="107"/>
      <c r="P103" s="100"/>
      <c r="Q103" s="372"/>
    </row>
    <row r="104" spans="1:18" x14ac:dyDescent="0.2">
      <c r="A104" s="67" t="s">
        <v>39</v>
      </c>
      <c r="B104" s="68"/>
      <c r="C104" s="41"/>
      <c r="D104" s="310">
        <v>971.63</v>
      </c>
      <c r="E104" s="253">
        <v>2739.9</v>
      </c>
      <c r="F104" s="310">
        <v>902.75</v>
      </c>
      <c r="G104" s="253">
        <v>2813.88</v>
      </c>
      <c r="H104" s="345">
        <v>1252</v>
      </c>
      <c r="I104" s="345">
        <v>1377</v>
      </c>
      <c r="J104" s="168"/>
      <c r="K104" s="423">
        <v>0</v>
      </c>
      <c r="L104" s="345">
        <v>1252</v>
      </c>
      <c r="M104" s="400">
        <v>1776</v>
      </c>
      <c r="N104" s="197">
        <v>1284</v>
      </c>
      <c r="O104" s="197">
        <v>2209</v>
      </c>
      <c r="P104" s="412">
        <v>2514</v>
      </c>
      <c r="Q104" s="371">
        <v>1802</v>
      </c>
    </row>
    <row r="105" spans="1:18" ht="13.5" thickBot="1" x14ac:dyDescent="0.25">
      <c r="A105" s="26" t="s">
        <v>36</v>
      </c>
      <c r="B105" s="27"/>
      <c r="C105" s="14"/>
      <c r="D105" s="237">
        <v>1320.54</v>
      </c>
      <c r="E105" s="253">
        <v>3463.95</v>
      </c>
      <c r="F105" s="237">
        <v>1226.92</v>
      </c>
      <c r="G105" s="253">
        <v>3557.47</v>
      </c>
      <c r="H105" s="346">
        <v>1703</v>
      </c>
      <c r="I105" s="346">
        <v>1873</v>
      </c>
      <c r="J105" s="169"/>
      <c r="K105" s="424">
        <v>5</v>
      </c>
      <c r="L105" s="346">
        <v>1703</v>
      </c>
      <c r="M105" s="401">
        <v>2388</v>
      </c>
      <c r="N105" s="202">
        <v>1742</v>
      </c>
      <c r="O105" s="202">
        <v>2748</v>
      </c>
      <c r="P105" s="415">
        <v>2933</v>
      </c>
      <c r="Q105" s="369">
        <v>2092</v>
      </c>
    </row>
    <row r="106" spans="1:18" ht="13.5" thickBot="1" x14ac:dyDescent="0.25">
      <c r="A106" s="16" t="s">
        <v>104</v>
      </c>
      <c r="B106" s="17"/>
      <c r="C106" s="20"/>
      <c r="D106" s="20"/>
      <c r="E106" s="20"/>
      <c r="F106" s="211"/>
      <c r="G106" s="21"/>
      <c r="H106" s="211"/>
      <c r="I106" s="21"/>
      <c r="J106" s="171"/>
      <c r="K106" s="211"/>
      <c r="L106" s="172"/>
      <c r="M106" s="208"/>
      <c r="N106" s="208"/>
      <c r="O106" s="208"/>
      <c r="P106" s="208"/>
      <c r="Q106" s="378"/>
    </row>
    <row r="107" spans="1:18" x14ac:dyDescent="0.2">
      <c r="A107" s="70" t="s">
        <v>72</v>
      </c>
      <c r="B107" s="10"/>
      <c r="C107" s="34"/>
      <c r="D107" s="104" t="s">
        <v>29</v>
      </c>
      <c r="E107" s="253">
        <v>2773.16</v>
      </c>
      <c r="F107" s="261" t="s">
        <v>29</v>
      </c>
      <c r="G107" s="253">
        <v>2848.04</v>
      </c>
      <c r="H107" s="352">
        <v>1328</v>
      </c>
      <c r="I107" s="352">
        <v>1461</v>
      </c>
      <c r="J107" s="166"/>
      <c r="K107" s="364">
        <v>6</v>
      </c>
      <c r="L107" s="352">
        <v>1328</v>
      </c>
      <c r="M107" s="402">
        <v>1572</v>
      </c>
      <c r="N107" s="196">
        <v>1034</v>
      </c>
      <c r="O107" s="409">
        <v>1802</v>
      </c>
      <c r="P107" s="294">
        <v>1746</v>
      </c>
      <c r="Q107" s="370">
        <v>1440</v>
      </c>
    </row>
    <row r="108" spans="1:18" ht="13.5" thickBot="1" x14ac:dyDescent="0.25">
      <c r="A108" s="47" t="s">
        <v>73</v>
      </c>
      <c r="B108" s="48"/>
      <c r="C108" s="49"/>
      <c r="D108" s="106" t="s">
        <v>29</v>
      </c>
      <c r="E108" s="238">
        <v>3506.02</v>
      </c>
      <c r="F108" s="498" t="s">
        <v>29</v>
      </c>
      <c r="G108" s="238">
        <v>3600.69</v>
      </c>
      <c r="H108" s="353">
        <v>1676</v>
      </c>
      <c r="I108" s="353">
        <v>1844</v>
      </c>
      <c r="J108" s="193"/>
      <c r="K108" s="424">
        <v>11</v>
      </c>
      <c r="L108" s="353">
        <v>1676</v>
      </c>
      <c r="M108" s="403">
        <v>2388</v>
      </c>
      <c r="N108" s="198">
        <v>1716</v>
      </c>
      <c r="O108" s="420">
        <v>2517</v>
      </c>
      <c r="P108" s="295">
        <v>2234</v>
      </c>
      <c r="Q108" s="376">
        <v>2400</v>
      </c>
    </row>
    <row r="109" spans="1:18" ht="13.5" thickBot="1" x14ac:dyDescent="0.25">
      <c r="J109" s="239"/>
      <c r="K109" s="296">
        <f>SUM(K7:K108)</f>
        <v>1303</v>
      </c>
    </row>
    <row r="110" spans="1:18" x14ac:dyDescent="0.2">
      <c r="F110" s="43"/>
      <c r="G110" s="1"/>
      <c r="H110" s="101"/>
      <c r="I110" s="1"/>
      <c r="J110" s="1"/>
      <c r="K110" s="101"/>
      <c r="L110" s="1"/>
    </row>
    <row r="111" spans="1:18" s="107" customFormat="1" x14ac:dyDescent="0.2">
      <c r="A111" s="100" t="s">
        <v>131</v>
      </c>
      <c r="B111" s="100"/>
      <c r="C111" s="100"/>
      <c r="D111" s="100"/>
      <c r="E111" s="100"/>
      <c r="F111" s="100"/>
      <c r="G111" s="100"/>
      <c r="H111" s="100"/>
      <c r="I111" s="100"/>
      <c r="J111" s="9"/>
      <c r="K111" s="9"/>
      <c r="L111" s="9"/>
      <c r="N111" s="107" t="s">
        <v>132</v>
      </c>
      <c r="R111" s="100"/>
    </row>
    <row r="112" spans="1:18" x14ac:dyDescent="0.2">
      <c r="A112" s="100"/>
      <c r="B112" s="100"/>
      <c r="C112" s="100"/>
      <c r="D112" s="100"/>
      <c r="E112" s="100"/>
      <c r="F112" s="101"/>
      <c r="G112" s="101"/>
      <c r="H112" s="101"/>
      <c r="I112" s="101"/>
      <c r="J112" s="101"/>
      <c r="K112" s="101"/>
      <c r="L112" s="101"/>
      <c r="M112" s="100"/>
      <c r="N112" s="100"/>
      <c r="O112" s="100"/>
      <c r="P112" s="100"/>
      <c r="Q112" s="100"/>
      <c r="R112" s="100"/>
    </row>
    <row r="113" spans="1:19" s="107" customFormat="1" x14ac:dyDescent="0.2">
      <c r="A113" s="107" t="s">
        <v>138</v>
      </c>
      <c r="B113" s="499"/>
      <c r="C113" s="499"/>
      <c r="D113" s="499"/>
      <c r="E113" s="499"/>
      <c r="F113" s="499"/>
      <c r="G113" s="499"/>
      <c r="H113" s="499"/>
      <c r="I113" s="499"/>
      <c r="J113" s="499"/>
      <c r="K113" s="499"/>
      <c r="L113" s="499"/>
      <c r="M113" s="499"/>
      <c r="N113" s="499"/>
      <c r="O113" s="499"/>
      <c r="P113" s="499"/>
      <c r="Q113" s="499"/>
    </row>
    <row r="114" spans="1:19" s="107" customFormat="1" x14ac:dyDescent="0.2">
      <c r="A114" s="107" t="s">
        <v>139</v>
      </c>
      <c r="B114" s="499"/>
      <c r="C114" s="499"/>
      <c r="D114" s="499"/>
      <c r="E114" s="499"/>
      <c r="F114" s="499"/>
      <c r="G114" s="499"/>
      <c r="H114" s="499"/>
      <c r="I114" s="499"/>
      <c r="J114" s="499"/>
      <c r="K114" s="499"/>
      <c r="L114" s="499"/>
      <c r="M114" s="499"/>
      <c r="N114" s="499"/>
      <c r="O114" s="499"/>
      <c r="P114" s="499"/>
      <c r="Q114" s="499"/>
    </row>
    <row r="115" spans="1:19" x14ac:dyDescent="0.2">
      <c r="A115" s="107" t="s">
        <v>129</v>
      </c>
      <c r="B115" s="107"/>
      <c r="C115" s="107"/>
      <c r="D115" s="107"/>
      <c r="E115" s="107"/>
      <c r="F115" s="107"/>
      <c r="G115" s="107"/>
      <c r="H115" s="107"/>
      <c r="I115" s="107"/>
      <c r="J115" s="107"/>
      <c r="K115" s="107"/>
      <c r="L115" s="107"/>
      <c r="M115" s="9"/>
      <c r="N115" s="107"/>
      <c r="O115" s="107"/>
      <c r="P115" s="107"/>
      <c r="Q115" s="107"/>
      <c r="R115" s="100"/>
    </row>
    <row r="116" spans="1:19" x14ac:dyDescent="0.2">
      <c r="A116" s="107" t="s">
        <v>130</v>
      </c>
      <c r="B116" s="107"/>
      <c r="C116" s="107"/>
      <c r="D116" s="107"/>
      <c r="E116" s="107"/>
      <c r="F116" s="107"/>
      <c r="G116" s="107"/>
      <c r="H116" s="107"/>
      <c r="I116" s="107"/>
      <c r="J116" s="107"/>
      <c r="K116" s="107"/>
      <c r="L116" s="107"/>
      <c r="M116" s="107"/>
      <c r="N116" s="107"/>
      <c r="O116" s="107"/>
      <c r="P116" s="107"/>
      <c r="Q116" s="107"/>
      <c r="R116" s="100"/>
    </row>
    <row r="117" spans="1:19" x14ac:dyDescent="0.2">
      <c r="A117" s="107" t="s">
        <v>105</v>
      </c>
      <c r="B117" s="107"/>
      <c r="C117" s="107"/>
      <c r="D117" s="107"/>
      <c r="E117" s="107"/>
      <c r="F117" s="107"/>
      <c r="G117" s="107"/>
      <c r="H117" s="107"/>
      <c r="I117" s="107"/>
      <c r="J117" s="107"/>
      <c r="K117" s="107"/>
      <c r="L117" s="107"/>
      <c r="M117" s="107"/>
      <c r="N117" s="107"/>
      <c r="O117" s="107"/>
      <c r="P117" s="107"/>
      <c r="Q117" s="107"/>
      <c r="R117" s="100"/>
    </row>
    <row r="118" spans="1:19" x14ac:dyDescent="0.2">
      <c r="A118" s="107" t="s">
        <v>87</v>
      </c>
      <c r="B118" s="107"/>
      <c r="C118" s="107"/>
      <c r="D118" s="107"/>
      <c r="E118" s="107"/>
      <c r="F118" s="107"/>
      <c r="G118" s="107"/>
      <c r="H118" s="107"/>
      <c r="I118" s="107"/>
      <c r="J118" s="107"/>
      <c r="K118" s="107"/>
      <c r="L118" s="107"/>
      <c r="M118" s="107"/>
      <c r="N118" s="107"/>
      <c r="O118" s="107"/>
      <c r="P118" s="107"/>
      <c r="Q118" s="107"/>
      <c r="R118" s="100"/>
    </row>
    <row r="119" spans="1:19" x14ac:dyDescent="0.2">
      <c r="A119" s="100"/>
      <c r="B119" s="100"/>
      <c r="C119" s="100"/>
      <c r="D119" s="100"/>
      <c r="E119" s="100"/>
      <c r="F119" s="100"/>
      <c r="G119" s="100"/>
      <c r="I119" s="100"/>
      <c r="J119" s="100"/>
      <c r="L119" s="100"/>
      <c r="M119" s="100"/>
      <c r="N119" s="100"/>
      <c r="O119" s="100"/>
      <c r="P119" s="100"/>
      <c r="Q119" s="100"/>
      <c r="R119" s="100"/>
    </row>
    <row r="120" spans="1:19" x14ac:dyDescent="0.2">
      <c r="A120" s="433" t="s">
        <v>111</v>
      </c>
      <c r="B120" s="434">
        <v>1620000</v>
      </c>
      <c r="C120" s="100"/>
      <c r="D120" s="101" t="s">
        <v>141</v>
      </c>
      <c r="E120" s="101"/>
      <c r="F120" s="101"/>
      <c r="G120" s="101"/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  <c r="R120" s="100"/>
      <c r="S120" s="5" t="s">
        <v>109</v>
      </c>
    </row>
    <row r="121" spans="1:19" x14ac:dyDescent="0.2">
      <c r="A121" s="433" t="s">
        <v>112</v>
      </c>
      <c r="B121" s="434">
        <v>1700000</v>
      </c>
      <c r="C121" s="100"/>
      <c r="D121" s="9" t="s">
        <v>140</v>
      </c>
      <c r="E121" s="101"/>
      <c r="F121" s="101"/>
      <c r="G121" s="101"/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  <c r="R121" s="100"/>
    </row>
    <row r="122" spans="1:19" x14ac:dyDescent="0.2">
      <c r="A122" s="433" t="s">
        <v>115</v>
      </c>
      <c r="B122" s="434">
        <v>1880000</v>
      </c>
      <c r="C122" s="100"/>
      <c r="D122" s="100"/>
      <c r="E122" s="100"/>
      <c r="F122" s="100"/>
      <c r="G122" s="100"/>
      <c r="I122" s="100"/>
      <c r="J122" s="100"/>
      <c r="L122" s="100"/>
      <c r="M122" s="100"/>
      <c r="N122" s="100"/>
      <c r="O122" s="100"/>
      <c r="P122" s="100"/>
      <c r="Q122" s="100"/>
      <c r="R122" s="100"/>
    </row>
    <row r="123" spans="1:19" x14ac:dyDescent="0.2">
      <c r="A123" s="433" t="s">
        <v>133</v>
      </c>
      <c r="B123" s="394"/>
      <c r="C123" s="100"/>
      <c r="D123" s="100"/>
      <c r="E123" s="100"/>
      <c r="F123" s="100"/>
      <c r="G123" s="100"/>
      <c r="I123" s="100"/>
      <c r="J123" s="100"/>
      <c r="L123" s="100"/>
      <c r="M123" s="100"/>
      <c r="N123" s="100"/>
      <c r="O123" s="100"/>
      <c r="P123" s="100"/>
      <c r="Q123" s="100"/>
      <c r="R123" s="100"/>
    </row>
    <row r="124" spans="1:19" x14ac:dyDescent="0.2">
      <c r="A124" s="381" t="s">
        <v>88</v>
      </c>
      <c r="B124" s="107"/>
      <c r="C124" s="100"/>
      <c r="D124" s="100"/>
      <c r="E124" s="100"/>
      <c r="F124" s="100"/>
      <c r="G124" s="100"/>
      <c r="I124" s="100"/>
      <c r="J124" s="100"/>
      <c r="L124" s="100"/>
      <c r="M124" s="100"/>
      <c r="N124" s="100"/>
      <c r="O124" s="100"/>
      <c r="P124" s="100"/>
      <c r="Q124" s="100"/>
      <c r="R124" s="100"/>
    </row>
    <row r="125" spans="1:19" x14ac:dyDescent="0.2">
      <c r="A125" s="102"/>
    </row>
    <row r="126" spans="1:19" x14ac:dyDescent="0.2">
      <c r="A126" s="102"/>
    </row>
  </sheetData>
  <sheetProtection selectLockedCells="1" selectUnlockedCells="1"/>
  <mergeCells count="8">
    <mergeCell ref="I76:J76"/>
    <mergeCell ref="I4:J4"/>
    <mergeCell ref="I39:J39"/>
    <mergeCell ref="A1:Q1"/>
    <mergeCell ref="A2:Q2"/>
    <mergeCell ref="D3:E3"/>
    <mergeCell ref="I3:J3"/>
    <mergeCell ref="M3:Q3"/>
  </mergeCells>
  <phoneticPr fontId="1" type="noConversion"/>
  <pageMargins left="0.74791666666666667" right="0.74791666666666667" top="0.98402777777777772" bottom="0.98402777777777772" header="0.51180555555555551" footer="0.51180555555555551"/>
  <pageSetup paperSize="9" scale="95" firstPageNumber="0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9"/>
  <sheetViews>
    <sheetView tabSelected="1" topLeftCell="A71" workbookViewId="0">
      <selection activeCell="J113" sqref="J113"/>
    </sheetView>
  </sheetViews>
  <sheetFormatPr defaultRowHeight="12.75" x14ac:dyDescent="0.2"/>
  <cols>
    <col min="1" max="2" width="9.140625" style="108"/>
    <col min="3" max="3" width="13.140625" style="108" customWidth="1"/>
    <col min="4" max="4" width="8.7109375" style="108" customWidth="1"/>
    <col min="5" max="5" width="9.7109375" style="100" customWidth="1"/>
    <col min="6" max="6" width="11.7109375" style="108" customWidth="1"/>
    <col min="7" max="7" width="8" style="100" customWidth="1"/>
    <col min="8" max="8" width="11.42578125" style="108" customWidth="1"/>
    <col min="9" max="9" width="8.7109375" style="108" customWidth="1"/>
    <col min="10" max="10" width="14.7109375" style="108" customWidth="1"/>
    <col min="11" max="16384" width="9.140625" style="108"/>
  </cols>
  <sheetData>
    <row r="1" spans="1:10" x14ac:dyDescent="0.2">
      <c r="A1" s="522" t="s">
        <v>125</v>
      </c>
      <c r="B1" s="522"/>
      <c r="C1" s="522"/>
      <c r="D1" s="522"/>
      <c r="E1" s="522"/>
      <c r="F1" s="522"/>
      <c r="G1" s="522"/>
      <c r="H1" s="522"/>
      <c r="I1" s="522"/>
      <c r="J1" s="522"/>
    </row>
    <row r="2" spans="1:10" ht="13.5" thickBot="1" x14ac:dyDescent="0.25"/>
    <row r="3" spans="1:10" x14ac:dyDescent="0.2">
      <c r="A3" s="109" t="s">
        <v>0</v>
      </c>
      <c r="B3" s="110"/>
      <c r="C3" s="111"/>
      <c r="D3" s="260" t="s">
        <v>4</v>
      </c>
      <c r="E3" s="255" t="s">
        <v>1</v>
      </c>
      <c r="F3" s="235" t="s">
        <v>48</v>
      </c>
      <c r="G3" s="242" t="s">
        <v>2</v>
      </c>
      <c r="H3" s="235" t="s">
        <v>48</v>
      </c>
      <c r="I3" s="435" t="s">
        <v>40</v>
      </c>
      <c r="J3" s="300" t="s">
        <v>48</v>
      </c>
    </row>
    <row r="4" spans="1:10" x14ac:dyDescent="0.2">
      <c r="A4" s="112"/>
      <c r="B4" s="113"/>
      <c r="C4" s="114"/>
      <c r="D4" s="204" t="s">
        <v>47</v>
      </c>
      <c r="E4" s="243">
        <v>2025</v>
      </c>
      <c r="F4" s="261" t="s">
        <v>41</v>
      </c>
      <c r="G4" s="243" t="s">
        <v>126</v>
      </c>
      <c r="H4" s="204"/>
      <c r="I4" s="460" t="s">
        <v>142</v>
      </c>
      <c r="J4" s="379"/>
    </row>
    <row r="5" spans="1:10" x14ac:dyDescent="0.2">
      <c r="A5" s="115" t="s">
        <v>13</v>
      </c>
      <c r="B5" s="116"/>
      <c r="C5" s="117"/>
      <c r="D5" s="272"/>
      <c r="E5" s="241"/>
      <c r="F5" s="116"/>
      <c r="G5" s="324"/>
      <c r="H5" s="116"/>
      <c r="I5" s="436"/>
      <c r="J5" s="343"/>
    </row>
    <row r="6" spans="1:10" x14ac:dyDescent="0.2">
      <c r="A6" s="119" t="s">
        <v>14</v>
      </c>
      <c r="B6" s="120"/>
      <c r="C6" s="121"/>
      <c r="D6" s="201">
        <v>1</v>
      </c>
      <c r="E6" s="231">
        <v>1204.8699999999999</v>
      </c>
      <c r="F6" s="230">
        <f>D6*E6</f>
        <v>1204.8699999999999</v>
      </c>
      <c r="G6" s="350">
        <v>798</v>
      </c>
      <c r="H6" s="230">
        <f>D6*G6</f>
        <v>798</v>
      </c>
      <c r="I6" s="405">
        <v>878</v>
      </c>
      <c r="J6" s="474">
        <f>I6*D6</f>
        <v>878</v>
      </c>
    </row>
    <row r="7" spans="1:10" x14ac:dyDescent="0.2">
      <c r="A7" s="126" t="s">
        <v>15</v>
      </c>
      <c r="B7" s="122" t="s">
        <v>77</v>
      </c>
      <c r="C7" s="122"/>
      <c r="D7" s="201">
        <v>25</v>
      </c>
      <c r="E7" s="230">
        <v>2009.97</v>
      </c>
      <c r="F7" s="230">
        <f>D7*E7</f>
        <v>50249.25</v>
      </c>
      <c r="G7" s="345">
        <v>1263</v>
      </c>
      <c r="H7" s="230">
        <f>D7*G7</f>
        <v>31575</v>
      </c>
      <c r="I7" s="400">
        <v>1389</v>
      </c>
      <c r="J7" s="474">
        <f>I7*D7</f>
        <v>34725</v>
      </c>
    </row>
    <row r="8" spans="1:10" x14ac:dyDescent="0.2">
      <c r="A8" s="119" t="s">
        <v>16</v>
      </c>
      <c r="B8" s="120"/>
      <c r="C8" s="121"/>
      <c r="D8" s="201">
        <v>12</v>
      </c>
      <c r="E8" s="237">
        <v>2411.94</v>
      </c>
      <c r="F8" s="230">
        <f>D8*E8</f>
        <v>28943.279999999999</v>
      </c>
      <c r="G8" s="346">
        <v>1460</v>
      </c>
      <c r="H8" s="230">
        <f>D8*G8</f>
        <v>17520</v>
      </c>
      <c r="I8" s="401">
        <v>1606</v>
      </c>
      <c r="J8" s="474">
        <f>I8*D8</f>
        <v>19272</v>
      </c>
    </row>
    <row r="9" spans="1:10" x14ac:dyDescent="0.2">
      <c r="A9" s="115" t="s">
        <v>78</v>
      </c>
      <c r="B9" s="116"/>
      <c r="C9" s="117"/>
      <c r="D9" s="302"/>
      <c r="E9" s="334"/>
      <c r="F9" s="338"/>
      <c r="G9" s="107"/>
      <c r="H9" s="338"/>
      <c r="I9" s="445"/>
      <c r="J9" s="475"/>
    </row>
    <row r="10" spans="1:10" x14ac:dyDescent="0.2">
      <c r="A10" s="119" t="s">
        <v>17</v>
      </c>
      <c r="B10" s="120"/>
      <c r="C10" s="120"/>
      <c r="D10" s="232"/>
      <c r="E10" s="233"/>
      <c r="F10" s="233"/>
      <c r="G10" s="234"/>
      <c r="H10" s="233"/>
      <c r="I10" s="445"/>
      <c r="J10" s="476"/>
    </row>
    <row r="11" spans="1:10" x14ac:dyDescent="0.2">
      <c r="A11" s="129" t="s">
        <v>56</v>
      </c>
      <c r="B11" s="130"/>
      <c r="C11" s="131"/>
      <c r="D11" s="204">
        <v>5</v>
      </c>
      <c r="E11" s="231">
        <v>4602.58</v>
      </c>
      <c r="F11" s="230">
        <f>D11*E11</f>
        <v>23012.9</v>
      </c>
      <c r="G11" s="352">
        <v>1460</v>
      </c>
      <c r="H11" s="230">
        <f>D11*G11</f>
        <v>7300</v>
      </c>
      <c r="I11" s="402">
        <v>1606</v>
      </c>
      <c r="J11" s="474">
        <f>I11*D11</f>
        <v>8030</v>
      </c>
    </row>
    <row r="12" spans="1:10" x14ac:dyDescent="0.2">
      <c r="A12" s="129" t="s">
        <v>57</v>
      </c>
      <c r="B12" s="130"/>
      <c r="C12" s="131"/>
      <c r="D12" s="201"/>
      <c r="E12" s="231">
        <v>4602.58</v>
      </c>
      <c r="F12" s="230"/>
      <c r="G12" s="352">
        <v>1460</v>
      </c>
      <c r="H12" s="230"/>
      <c r="I12" s="402">
        <v>1606</v>
      </c>
      <c r="J12" s="474"/>
    </row>
    <row r="13" spans="1:10" x14ac:dyDescent="0.2">
      <c r="A13" s="132" t="s">
        <v>58</v>
      </c>
      <c r="B13" s="133"/>
      <c r="C13" s="134"/>
      <c r="D13" s="201">
        <v>9</v>
      </c>
      <c r="E13" s="231">
        <v>4602.58</v>
      </c>
      <c r="F13" s="230">
        <f>D13*E13</f>
        <v>41423.22</v>
      </c>
      <c r="G13" s="352">
        <v>1460</v>
      </c>
      <c r="H13" s="230">
        <f>D13*G13</f>
        <v>13140</v>
      </c>
      <c r="I13" s="402">
        <v>1606</v>
      </c>
      <c r="J13" s="474">
        <f>I13*D13</f>
        <v>14454</v>
      </c>
    </row>
    <row r="14" spans="1:10" x14ac:dyDescent="0.2">
      <c r="A14" s="135" t="s">
        <v>20</v>
      </c>
      <c r="B14" s="130"/>
      <c r="C14" s="136"/>
      <c r="D14" s="451">
        <v>53</v>
      </c>
      <c r="E14" s="231">
        <v>4602.58</v>
      </c>
      <c r="F14" s="230">
        <f>D14*E14</f>
        <v>243936.74</v>
      </c>
      <c r="G14" s="352">
        <v>1460</v>
      </c>
      <c r="H14" s="230">
        <f>D14*G14</f>
        <v>77380</v>
      </c>
      <c r="I14" s="402">
        <v>1606</v>
      </c>
      <c r="J14" s="474">
        <f>I14*D14</f>
        <v>85118</v>
      </c>
    </row>
    <row r="15" spans="1:10" x14ac:dyDescent="0.2">
      <c r="A15" s="119" t="s">
        <v>18</v>
      </c>
      <c r="B15" s="120"/>
      <c r="C15" s="120"/>
      <c r="D15" s="233"/>
      <c r="E15" s="298"/>
      <c r="F15" s="301"/>
      <c r="G15" s="345"/>
      <c r="H15" s="301"/>
      <c r="I15" s="395"/>
      <c r="J15" s="485"/>
    </row>
    <row r="16" spans="1:10" x14ac:dyDescent="0.2">
      <c r="A16" s="129" t="s">
        <v>59</v>
      </c>
      <c r="B16" s="130"/>
      <c r="C16" s="131"/>
      <c r="D16" s="433"/>
      <c r="E16" s="231">
        <v>4602.58</v>
      </c>
      <c r="F16" s="230"/>
      <c r="G16" s="352">
        <v>1460</v>
      </c>
      <c r="H16" s="230"/>
      <c r="I16" s="402">
        <v>1606</v>
      </c>
      <c r="J16" s="474"/>
    </row>
    <row r="17" spans="1:10" x14ac:dyDescent="0.2">
      <c r="A17" s="129" t="s">
        <v>60</v>
      </c>
      <c r="B17" s="130"/>
      <c r="C17" s="131"/>
      <c r="D17" s="433"/>
      <c r="E17" s="231">
        <v>4602.58</v>
      </c>
      <c r="F17" s="230"/>
      <c r="G17" s="352">
        <v>1460</v>
      </c>
      <c r="H17" s="230"/>
      <c r="I17" s="402">
        <v>1606</v>
      </c>
      <c r="J17" s="474"/>
    </row>
    <row r="18" spans="1:10" x14ac:dyDescent="0.2">
      <c r="A18" s="132" t="s">
        <v>61</v>
      </c>
      <c r="B18" s="133"/>
      <c r="C18" s="134"/>
      <c r="D18" s="433"/>
      <c r="E18" s="231">
        <v>4602.58</v>
      </c>
      <c r="F18" s="230"/>
      <c r="G18" s="352">
        <v>1460</v>
      </c>
      <c r="H18" s="230"/>
      <c r="I18" s="402">
        <v>1606</v>
      </c>
      <c r="J18" s="474"/>
    </row>
    <row r="19" spans="1:10" x14ac:dyDescent="0.2">
      <c r="A19" s="129" t="s">
        <v>62</v>
      </c>
      <c r="B19" s="130"/>
      <c r="C19" s="131"/>
      <c r="D19" s="434"/>
      <c r="E19" s="231">
        <v>4602.58</v>
      </c>
      <c r="F19" s="230"/>
      <c r="G19" s="352">
        <v>1460</v>
      </c>
      <c r="H19" s="230"/>
      <c r="I19" s="402">
        <v>1606</v>
      </c>
      <c r="J19" s="474"/>
    </row>
    <row r="20" spans="1:10" x14ac:dyDescent="0.2">
      <c r="A20" s="132" t="s">
        <v>63</v>
      </c>
      <c r="B20" s="133"/>
      <c r="C20" s="134"/>
      <c r="D20" s="434">
        <v>8</v>
      </c>
      <c r="E20" s="231">
        <v>4602.58</v>
      </c>
      <c r="F20" s="230">
        <f>D20*E20</f>
        <v>36820.639999999999</v>
      </c>
      <c r="G20" s="352">
        <v>1460</v>
      </c>
      <c r="H20" s="230">
        <f>D20*G20</f>
        <v>11680</v>
      </c>
      <c r="I20" s="402">
        <v>1606</v>
      </c>
      <c r="J20" s="474">
        <f>I20*D20</f>
        <v>12848</v>
      </c>
    </row>
    <row r="21" spans="1:10" x14ac:dyDescent="0.2">
      <c r="A21" s="135" t="s">
        <v>31</v>
      </c>
      <c r="B21" s="130"/>
      <c r="C21" s="136"/>
      <c r="D21" s="434">
        <v>48</v>
      </c>
      <c r="E21" s="231">
        <v>4602.58</v>
      </c>
      <c r="F21" s="230">
        <f>D21*E21</f>
        <v>220923.84</v>
      </c>
      <c r="G21" s="352">
        <v>1460</v>
      </c>
      <c r="H21" s="230">
        <f>D21*G21</f>
        <v>70080</v>
      </c>
      <c r="I21" s="402">
        <v>1606</v>
      </c>
      <c r="J21" s="474">
        <f>I21*D21</f>
        <v>77088</v>
      </c>
    </row>
    <row r="22" spans="1:10" x14ac:dyDescent="0.2">
      <c r="A22" s="119" t="s">
        <v>19</v>
      </c>
      <c r="B22" s="120"/>
      <c r="C22" s="118"/>
      <c r="D22" s="233"/>
      <c r="E22" s="298"/>
      <c r="F22" s="325"/>
      <c r="G22" s="107"/>
      <c r="H22" s="298"/>
      <c r="I22" s="396"/>
      <c r="J22" s="485"/>
    </row>
    <row r="23" spans="1:10" x14ac:dyDescent="0.2">
      <c r="A23" s="138" t="s">
        <v>50</v>
      </c>
      <c r="C23" s="122"/>
      <c r="D23" s="204"/>
      <c r="E23" s="230">
        <v>4602.58</v>
      </c>
      <c r="F23" s="215"/>
      <c r="G23" s="345">
        <v>1460</v>
      </c>
      <c r="H23" s="215"/>
      <c r="I23" s="400">
        <v>1606</v>
      </c>
      <c r="J23" s="477"/>
    </row>
    <row r="24" spans="1:10" x14ac:dyDescent="0.2">
      <c r="A24" s="129" t="s">
        <v>64</v>
      </c>
      <c r="B24" s="130"/>
      <c r="C24" s="131"/>
      <c r="D24" s="201"/>
      <c r="E24" s="230">
        <v>4602.58</v>
      </c>
      <c r="F24" s="213"/>
      <c r="G24" s="345">
        <v>1460</v>
      </c>
      <c r="H24" s="213"/>
      <c r="I24" s="400">
        <v>1606</v>
      </c>
      <c r="J24" s="474"/>
    </row>
    <row r="25" spans="1:10" x14ac:dyDescent="0.2">
      <c r="A25" s="132" t="s">
        <v>65</v>
      </c>
      <c r="B25" s="133"/>
      <c r="C25" s="134"/>
      <c r="D25" s="201"/>
      <c r="E25" s="230">
        <v>4602.58</v>
      </c>
      <c r="F25" s="213"/>
      <c r="G25" s="345">
        <v>1460</v>
      </c>
      <c r="H25" s="213"/>
      <c r="I25" s="400">
        <v>1606</v>
      </c>
      <c r="J25" s="474"/>
    </row>
    <row r="26" spans="1:10" x14ac:dyDescent="0.2">
      <c r="A26" s="129" t="s">
        <v>66</v>
      </c>
      <c r="B26" s="130"/>
      <c r="C26" s="131"/>
      <c r="D26" s="201"/>
      <c r="E26" s="230">
        <v>4602.58</v>
      </c>
      <c r="F26" s="213"/>
      <c r="G26" s="352">
        <v>2197</v>
      </c>
      <c r="H26" s="213"/>
      <c r="I26" s="402">
        <v>2417</v>
      </c>
      <c r="J26" s="474"/>
    </row>
    <row r="27" spans="1:10" x14ac:dyDescent="0.2">
      <c r="A27" s="119" t="s">
        <v>51</v>
      </c>
      <c r="B27" s="120"/>
      <c r="C27" s="121"/>
      <c r="D27" s="201">
        <v>20</v>
      </c>
      <c r="E27" s="230">
        <v>4602.58</v>
      </c>
      <c r="F27" s="230">
        <f>D27*E27</f>
        <v>92051.6</v>
      </c>
      <c r="G27" s="352">
        <v>2197</v>
      </c>
      <c r="H27" s="230">
        <f>D27*G27</f>
        <v>43940</v>
      </c>
      <c r="I27" s="402">
        <v>2417</v>
      </c>
      <c r="J27" s="474">
        <f>I27*D27</f>
        <v>48340</v>
      </c>
    </row>
    <row r="28" spans="1:10" x14ac:dyDescent="0.2">
      <c r="A28" s="140" t="s">
        <v>42</v>
      </c>
      <c r="B28" s="141"/>
      <c r="C28" s="142"/>
      <c r="D28" s="302"/>
      <c r="E28" s="334"/>
      <c r="F28" s="469"/>
      <c r="G28" s="336"/>
      <c r="H28" s="303"/>
      <c r="I28" s="396"/>
      <c r="J28" s="486"/>
    </row>
    <row r="29" spans="1:10" x14ac:dyDescent="0.2">
      <c r="A29" s="282" t="s">
        <v>92</v>
      </c>
      <c r="B29" s="118"/>
      <c r="C29" s="118"/>
      <c r="D29" s="232"/>
      <c r="E29" s="40"/>
      <c r="F29" s="299"/>
      <c r="G29" s="337"/>
      <c r="H29" s="299"/>
      <c r="I29" s="395"/>
      <c r="J29" s="476"/>
    </row>
    <row r="30" spans="1:10" x14ac:dyDescent="0.2">
      <c r="A30" s="129" t="s">
        <v>56</v>
      </c>
      <c r="B30" s="144"/>
      <c r="C30" s="144"/>
      <c r="D30" s="204">
        <v>2</v>
      </c>
      <c r="E30" s="230">
        <v>4602.58</v>
      </c>
      <c r="F30" s="230">
        <f>E30*D30</f>
        <v>9205.16</v>
      </c>
      <c r="G30" s="345">
        <v>1460</v>
      </c>
      <c r="H30" s="231">
        <f>G30*D30</f>
        <v>2920</v>
      </c>
      <c r="I30" s="400">
        <v>1606</v>
      </c>
      <c r="J30" s="477">
        <f>I30*D30</f>
        <v>3212</v>
      </c>
    </row>
    <row r="31" spans="1:10" x14ac:dyDescent="0.2">
      <c r="A31" s="129" t="s">
        <v>57</v>
      </c>
      <c r="B31" s="130"/>
      <c r="C31" s="131"/>
      <c r="D31" s="201"/>
      <c r="E31" s="230">
        <v>4602.58</v>
      </c>
      <c r="F31" s="230"/>
      <c r="G31" s="345">
        <v>1460</v>
      </c>
      <c r="H31" s="213"/>
      <c r="I31" s="400">
        <v>1606</v>
      </c>
      <c r="J31" s="474"/>
    </row>
    <row r="32" spans="1:10" x14ac:dyDescent="0.2">
      <c r="A32" s="132" t="s">
        <v>58</v>
      </c>
      <c r="B32" s="130"/>
      <c r="C32" s="131"/>
      <c r="D32" s="201"/>
      <c r="E32" s="230">
        <v>4602.58</v>
      </c>
      <c r="F32" s="230"/>
      <c r="G32" s="345">
        <v>1460</v>
      </c>
      <c r="H32" s="213"/>
      <c r="I32" s="400">
        <v>1606</v>
      </c>
      <c r="J32" s="474"/>
    </row>
    <row r="33" spans="1:10" x14ac:dyDescent="0.2">
      <c r="A33" s="135" t="s">
        <v>20</v>
      </c>
      <c r="B33" s="130"/>
      <c r="C33" s="136"/>
      <c r="D33" s="451">
        <v>12</v>
      </c>
      <c r="E33" s="230">
        <v>4602.58</v>
      </c>
      <c r="F33" s="231">
        <f>D33*E33</f>
        <v>55230.96</v>
      </c>
      <c r="G33" s="345">
        <v>1666</v>
      </c>
      <c r="H33" s="231">
        <f>D33*G33</f>
        <v>19992</v>
      </c>
      <c r="I33" s="400">
        <v>1833</v>
      </c>
      <c r="J33" s="477">
        <f>I33*D33</f>
        <v>21996</v>
      </c>
    </row>
    <row r="34" spans="1:10" x14ac:dyDescent="0.2">
      <c r="A34" s="126" t="s">
        <v>21</v>
      </c>
      <c r="B34" s="120"/>
      <c r="C34" s="120"/>
      <c r="D34" s="220"/>
      <c r="E34" s="252"/>
      <c r="F34" s="298"/>
      <c r="G34" s="335"/>
      <c r="H34" s="221"/>
      <c r="I34" s="396"/>
      <c r="J34" s="485"/>
    </row>
    <row r="35" spans="1:10" x14ac:dyDescent="0.2">
      <c r="A35" s="145" t="s">
        <v>79</v>
      </c>
      <c r="B35" s="122"/>
      <c r="C35" s="146"/>
      <c r="D35" s="216"/>
      <c r="E35" s="230">
        <v>4602.58</v>
      </c>
      <c r="F35" s="382"/>
      <c r="G35" s="345">
        <v>1460</v>
      </c>
      <c r="H35" s="382"/>
      <c r="I35" s="400">
        <v>1606</v>
      </c>
      <c r="J35" s="480"/>
    </row>
    <row r="36" spans="1:10" x14ac:dyDescent="0.2">
      <c r="A36" s="129" t="s">
        <v>60</v>
      </c>
      <c r="B36" s="130"/>
      <c r="C36" s="147"/>
      <c r="D36" s="216"/>
      <c r="E36" s="230">
        <v>4602.58</v>
      </c>
      <c r="F36" s="382"/>
      <c r="G36" s="209">
        <v>1460</v>
      </c>
      <c r="H36" s="217"/>
      <c r="I36" s="400">
        <v>1606</v>
      </c>
      <c r="J36" s="479"/>
    </row>
    <row r="37" spans="1:10" x14ac:dyDescent="0.2">
      <c r="A37" s="132" t="s">
        <v>61</v>
      </c>
      <c r="B37" s="133"/>
      <c r="C37" s="148"/>
      <c r="D37" s="216"/>
      <c r="E37" s="230">
        <v>4602.58</v>
      </c>
      <c r="F37" s="230"/>
      <c r="G37" s="442">
        <v>1460</v>
      </c>
      <c r="H37" s="217"/>
      <c r="I37" s="400">
        <v>1606</v>
      </c>
      <c r="J37" s="480"/>
    </row>
    <row r="38" spans="1:10" x14ac:dyDescent="0.2">
      <c r="A38" s="129" t="s">
        <v>62</v>
      </c>
      <c r="B38" s="130"/>
      <c r="C38" s="147"/>
      <c r="D38" s="216"/>
      <c r="E38" s="230">
        <v>4602.58</v>
      </c>
      <c r="F38" s="230"/>
      <c r="G38" s="352">
        <v>1460</v>
      </c>
      <c r="H38" s="213"/>
      <c r="I38" s="400">
        <v>1606</v>
      </c>
      <c r="J38" s="477"/>
    </row>
    <row r="39" spans="1:10" x14ac:dyDescent="0.2">
      <c r="A39" s="132" t="s">
        <v>63</v>
      </c>
      <c r="B39" s="133"/>
      <c r="C39" s="148"/>
      <c r="D39" s="216"/>
      <c r="E39" s="230">
        <v>4602.58</v>
      </c>
      <c r="F39" s="231"/>
      <c r="G39" s="352">
        <v>2095</v>
      </c>
      <c r="H39" s="326"/>
      <c r="I39" s="402">
        <v>2305</v>
      </c>
      <c r="J39" s="487"/>
    </row>
    <row r="40" spans="1:10" ht="13.5" thickBot="1" x14ac:dyDescent="0.25">
      <c r="A40" s="149" t="s">
        <v>31</v>
      </c>
      <c r="B40" s="150"/>
      <c r="C40" s="151"/>
      <c r="D40" s="452">
        <v>3</v>
      </c>
      <c r="E40" s="456">
        <v>4602.58</v>
      </c>
      <c r="F40" s="470">
        <f>D40*E40</f>
        <v>13807.74</v>
      </c>
      <c r="G40" s="345">
        <v>2095</v>
      </c>
      <c r="H40" s="383">
        <f>D40*G40</f>
        <v>6285</v>
      </c>
      <c r="I40" s="400">
        <v>2305</v>
      </c>
      <c r="J40" s="478">
        <f>I40*D40</f>
        <v>6915</v>
      </c>
    </row>
    <row r="41" spans="1:10" x14ac:dyDescent="0.2">
      <c r="D41" s="152"/>
      <c r="E41" s="223"/>
      <c r="F41" s="125"/>
      <c r="G41" s="327"/>
      <c r="H41" s="228"/>
      <c r="I41" s="227"/>
      <c r="J41" s="252"/>
    </row>
    <row r="42" spans="1:10" x14ac:dyDescent="0.2">
      <c r="D42" s="152"/>
      <c r="E42" s="223"/>
      <c r="F42" s="125"/>
      <c r="G42" s="274"/>
      <c r="H42" s="125"/>
      <c r="I42" s="124"/>
      <c r="J42" s="252"/>
    </row>
    <row r="43" spans="1:10" ht="13.5" thickBot="1" x14ac:dyDescent="0.25">
      <c r="D43" s="152"/>
      <c r="E43" s="223"/>
      <c r="F43" s="125"/>
      <c r="G43" s="274"/>
      <c r="H43" s="125"/>
      <c r="I43" s="124"/>
      <c r="J43" s="252"/>
    </row>
    <row r="44" spans="1:10" x14ac:dyDescent="0.2">
      <c r="A44" s="109" t="s">
        <v>0</v>
      </c>
      <c r="B44" s="110"/>
      <c r="C44" s="111"/>
      <c r="D44" s="260" t="s">
        <v>4</v>
      </c>
      <c r="E44" s="255" t="s">
        <v>1</v>
      </c>
      <c r="F44" s="262" t="s">
        <v>48</v>
      </c>
      <c r="G44" s="242" t="s">
        <v>2</v>
      </c>
      <c r="H44" s="262" t="s">
        <v>48</v>
      </c>
      <c r="I44" s="435" t="s">
        <v>40</v>
      </c>
      <c r="J44" s="461" t="s">
        <v>48</v>
      </c>
    </row>
    <row r="45" spans="1:10" x14ac:dyDescent="0.2">
      <c r="A45" s="112"/>
      <c r="B45" s="113"/>
      <c r="C45" s="114"/>
      <c r="D45" s="204" t="s">
        <v>47</v>
      </c>
      <c r="E45" s="243">
        <v>2025</v>
      </c>
      <c r="F45" s="231" t="s">
        <v>41</v>
      </c>
      <c r="G45" s="243" t="s">
        <v>126</v>
      </c>
      <c r="H45" s="231"/>
      <c r="I45" s="462" t="s">
        <v>142</v>
      </c>
      <c r="J45" s="463"/>
    </row>
    <row r="46" spans="1:10" x14ac:dyDescent="0.2">
      <c r="A46" s="119" t="s">
        <v>22</v>
      </c>
      <c r="B46" s="120"/>
      <c r="C46" s="120"/>
      <c r="D46" s="127"/>
      <c r="E46" s="244"/>
      <c r="F46" s="128"/>
      <c r="G46" s="328"/>
      <c r="H46" s="128"/>
      <c r="I46" s="437"/>
      <c r="J46" s="476"/>
    </row>
    <row r="47" spans="1:10" x14ac:dyDescent="0.2">
      <c r="A47" s="112" t="s">
        <v>50</v>
      </c>
      <c r="B47" s="120"/>
      <c r="C47" s="121"/>
      <c r="D47" s="453"/>
      <c r="E47" s="230">
        <v>4602.58</v>
      </c>
      <c r="F47" s="217"/>
      <c r="G47" s="345">
        <v>1460</v>
      </c>
      <c r="H47" s="217"/>
      <c r="I47" s="400">
        <v>1606</v>
      </c>
      <c r="J47" s="480"/>
    </row>
    <row r="48" spans="1:10" x14ac:dyDescent="0.2">
      <c r="A48" s="129" t="s">
        <v>64</v>
      </c>
      <c r="B48" s="130"/>
      <c r="C48" s="131"/>
      <c r="D48" s="201"/>
      <c r="E48" s="230">
        <v>4602.58</v>
      </c>
      <c r="F48" s="215"/>
      <c r="G48" s="345">
        <v>1460</v>
      </c>
      <c r="H48" s="215"/>
      <c r="I48" s="400">
        <v>1606</v>
      </c>
      <c r="J48" s="477"/>
    </row>
    <row r="49" spans="1:10" x14ac:dyDescent="0.2">
      <c r="A49" s="132" t="s">
        <v>65</v>
      </c>
      <c r="B49" s="133"/>
      <c r="C49" s="134"/>
      <c r="D49" s="451"/>
      <c r="E49" s="230">
        <v>4602.58</v>
      </c>
      <c r="F49" s="218"/>
      <c r="G49" s="352">
        <v>2197</v>
      </c>
      <c r="H49" s="218"/>
      <c r="I49" s="402">
        <v>2417</v>
      </c>
      <c r="J49" s="482"/>
    </row>
    <row r="50" spans="1:10" x14ac:dyDescent="0.2">
      <c r="A50" s="129" t="s">
        <v>66</v>
      </c>
      <c r="B50" s="130"/>
      <c r="C50" s="131"/>
      <c r="D50" s="451"/>
      <c r="E50" s="230">
        <v>4602.58</v>
      </c>
      <c r="F50" s="218"/>
      <c r="G50" s="352">
        <v>3260</v>
      </c>
      <c r="H50" s="218"/>
      <c r="I50" s="402">
        <v>3586</v>
      </c>
      <c r="J50" s="482"/>
    </row>
    <row r="51" spans="1:10" x14ac:dyDescent="0.2">
      <c r="A51" s="119" t="s">
        <v>67</v>
      </c>
      <c r="B51" s="120"/>
      <c r="C51" s="121"/>
      <c r="D51" s="451">
        <v>7</v>
      </c>
      <c r="E51" s="230">
        <v>4602.58</v>
      </c>
      <c r="F51" s="230">
        <f>D51*E51</f>
        <v>32218.059999999998</v>
      </c>
      <c r="G51" s="345">
        <v>3260</v>
      </c>
      <c r="H51" s="230">
        <f>D51*G51</f>
        <v>22820</v>
      </c>
      <c r="I51" s="400">
        <v>3586</v>
      </c>
      <c r="J51" s="474">
        <f>I51*D51</f>
        <v>25102</v>
      </c>
    </row>
    <row r="52" spans="1:10" x14ac:dyDescent="0.2">
      <c r="A52" s="140" t="s">
        <v>43</v>
      </c>
      <c r="B52" s="120"/>
      <c r="C52" s="120"/>
      <c r="D52" s="232"/>
      <c r="E52" s="256"/>
      <c r="F52" s="233"/>
      <c r="G52" s="358"/>
      <c r="H52" s="221"/>
      <c r="I52" s="397"/>
      <c r="J52" s="488"/>
    </row>
    <row r="53" spans="1:10" x14ac:dyDescent="0.2">
      <c r="A53" s="126" t="s">
        <v>23</v>
      </c>
      <c r="B53" s="141"/>
      <c r="C53" s="141"/>
      <c r="D53" s="433">
        <v>3</v>
      </c>
      <c r="E53" s="236">
        <v>2813.87</v>
      </c>
      <c r="F53" s="384">
        <f>E53*D53</f>
        <v>8441.61</v>
      </c>
      <c r="G53" s="209">
        <v>1172</v>
      </c>
      <c r="H53" s="384">
        <f>D53*G53</f>
        <v>3516</v>
      </c>
      <c r="I53" s="467">
        <v>1289</v>
      </c>
      <c r="J53" s="479">
        <f>I53*D53</f>
        <v>3867</v>
      </c>
    </row>
    <row r="54" spans="1:10" x14ac:dyDescent="0.2">
      <c r="A54" s="140" t="s">
        <v>80</v>
      </c>
      <c r="B54" s="122"/>
      <c r="C54" s="122"/>
      <c r="D54" s="364"/>
      <c r="E54" s="221"/>
      <c r="F54" s="233"/>
      <c r="G54" s="279"/>
      <c r="H54" s="221"/>
      <c r="I54" s="445"/>
      <c r="J54" s="476"/>
    </row>
    <row r="55" spans="1:10" x14ac:dyDescent="0.2">
      <c r="A55" s="119" t="s">
        <v>17</v>
      </c>
      <c r="B55" s="141"/>
      <c r="C55" s="141"/>
      <c r="D55" s="454"/>
      <c r="E55" s="225"/>
      <c r="F55" s="454"/>
      <c r="H55" s="225"/>
      <c r="I55" s="107"/>
      <c r="J55" s="489"/>
    </row>
    <row r="56" spans="1:10" x14ac:dyDescent="0.2">
      <c r="A56" s="112" t="s">
        <v>52</v>
      </c>
      <c r="B56" s="120"/>
      <c r="C56" s="120"/>
      <c r="D56" s="433"/>
      <c r="E56" s="457">
        <v>3557.48</v>
      </c>
      <c r="F56" s="230"/>
      <c r="G56" s="345">
        <v>1172</v>
      </c>
      <c r="H56" s="230"/>
      <c r="I56" s="400">
        <v>1289</v>
      </c>
      <c r="J56" s="474"/>
    </row>
    <row r="57" spans="1:10" x14ac:dyDescent="0.2">
      <c r="A57" s="112" t="s">
        <v>53</v>
      </c>
      <c r="B57" s="120"/>
      <c r="C57" s="120"/>
      <c r="D57" s="433"/>
      <c r="E57" s="457">
        <v>3557.48</v>
      </c>
      <c r="F57" s="382"/>
      <c r="G57" s="345">
        <v>1172</v>
      </c>
      <c r="H57" s="382"/>
      <c r="I57" s="400">
        <v>1289</v>
      </c>
      <c r="J57" s="480"/>
    </row>
    <row r="58" spans="1:10" x14ac:dyDescent="0.2">
      <c r="A58" s="112" t="s">
        <v>54</v>
      </c>
      <c r="B58" s="120"/>
      <c r="C58" s="120"/>
      <c r="D58" s="433">
        <v>3</v>
      </c>
      <c r="E58" s="457">
        <v>3557.48</v>
      </c>
      <c r="F58" s="382">
        <f>D58*E58</f>
        <v>10672.44</v>
      </c>
      <c r="G58" s="345">
        <v>1172</v>
      </c>
      <c r="H58" s="382">
        <f>D58*G58</f>
        <v>3516</v>
      </c>
      <c r="I58" s="400">
        <v>1289</v>
      </c>
      <c r="J58" s="480">
        <f>I58*D58</f>
        <v>3867</v>
      </c>
    </row>
    <row r="59" spans="1:10" x14ac:dyDescent="0.2">
      <c r="A59" s="119" t="s">
        <v>24</v>
      </c>
      <c r="B59" s="113"/>
      <c r="C59" s="114"/>
      <c r="D59" s="205">
        <v>452</v>
      </c>
      <c r="E59" s="457">
        <v>3557.48</v>
      </c>
      <c r="F59" s="236">
        <f>D59*E59</f>
        <v>1607980.96</v>
      </c>
      <c r="G59" s="345">
        <v>1877</v>
      </c>
      <c r="H59" s="236">
        <f>D59*G59</f>
        <v>848404</v>
      </c>
      <c r="I59" s="400">
        <v>2065</v>
      </c>
      <c r="J59" s="480">
        <f>I59*D59</f>
        <v>933380</v>
      </c>
    </row>
    <row r="60" spans="1:10" x14ac:dyDescent="0.2">
      <c r="A60" s="119" t="s">
        <v>18</v>
      </c>
      <c r="B60" s="120"/>
      <c r="C60" s="120"/>
      <c r="D60" s="220"/>
      <c r="E60" s="256"/>
      <c r="F60" s="221"/>
      <c r="G60" s="107"/>
      <c r="H60" s="221"/>
      <c r="I60" s="437"/>
      <c r="J60" s="476"/>
    </row>
    <row r="61" spans="1:10" x14ac:dyDescent="0.2">
      <c r="A61" s="119" t="s">
        <v>25</v>
      </c>
      <c r="B61" s="146"/>
      <c r="C61" s="120"/>
      <c r="D61" s="222"/>
      <c r="E61" s="457">
        <v>3557.48</v>
      </c>
      <c r="F61" s="214"/>
      <c r="G61" s="345">
        <v>1657</v>
      </c>
      <c r="H61" s="214"/>
      <c r="I61" s="400">
        <v>1823</v>
      </c>
      <c r="J61" s="480"/>
    </row>
    <row r="62" spans="1:10" x14ac:dyDescent="0.2">
      <c r="A62" s="119" t="s">
        <v>26</v>
      </c>
      <c r="B62" s="120"/>
      <c r="C62" s="121"/>
      <c r="D62" s="204">
        <v>9</v>
      </c>
      <c r="E62" s="458">
        <v>4602.58</v>
      </c>
      <c r="F62" s="230">
        <f>D62*E62</f>
        <v>41423.22</v>
      </c>
      <c r="G62" s="345">
        <v>2289</v>
      </c>
      <c r="H62" s="237">
        <f>D62*G62</f>
        <v>20601</v>
      </c>
      <c r="I62" s="400">
        <v>2518</v>
      </c>
      <c r="J62" s="474">
        <f>I62*D62</f>
        <v>22662</v>
      </c>
    </row>
    <row r="63" spans="1:10" x14ac:dyDescent="0.2">
      <c r="A63" s="115" t="s">
        <v>46</v>
      </c>
      <c r="B63" s="120"/>
      <c r="C63" s="121"/>
      <c r="D63" s="153"/>
      <c r="E63" s="223"/>
      <c r="F63" s="154"/>
      <c r="G63" s="280"/>
      <c r="H63" s="221"/>
      <c r="I63" s="397"/>
      <c r="J63" s="475"/>
    </row>
    <row r="64" spans="1:10" x14ac:dyDescent="0.2">
      <c r="A64" s="119" t="s">
        <v>17</v>
      </c>
      <c r="B64" s="116"/>
      <c r="C64" s="116"/>
      <c r="D64" s="137"/>
      <c r="E64" s="244"/>
      <c r="F64" s="155"/>
      <c r="G64" s="220"/>
      <c r="H64" s="221"/>
      <c r="I64" s="438"/>
      <c r="J64" s="476"/>
    </row>
    <row r="65" spans="1:10" x14ac:dyDescent="0.2">
      <c r="A65" s="112" t="s">
        <v>52</v>
      </c>
      <c r="B65" s="120"/>
      <c r="C65" s="120"/>
      <c r="D65" s="216"/>
      <c r="E65" s="457">
        <v>3557.48</v>
      </c>
      <c r="F65" s="214"/>
      <c r="G65" s="345">
        <v>1222</v>
      </c>
      <c r="H65" s="214"/>
      <c r="I65" s="400">
        <v>1344</v>
      </c>
      <c r="J65" s="480"/>
    </row>
    <row r="66" spans="1:10" x14ac:dyDescent="0.2">
      <c r="A66" s="112" t="s">
        <v>53</v>
      </c>
      <c r="B66" s="120"/>
      <c r="C66" s="120"/>
      <c r="D66" s="216"/>
      <c r="E66" s="457">
        <v>3557.48</v>
      </c>
      <c r="F66" s="219"/>
      <c r="G66" s="345">
        <v>1222</v>
      </c>
      <c r="H66" s="219"/>
      <c r="I66" s="402">
        <v>1344</v>
      </c>
      <c r="J66" s="481"/>
    </row>
    <row r="67" spans="1:10" x14ac:dyDescent="0.2">
      <c r="A67" s="112" t="s">
        <v>54</v>
      </c>
      <c r="B67" s="120"/>
      <c r="C67" s="120"/>
      <c r="D67" s="216"/>
      <c r="E67" s="457">
        <v>3557.48</v>
      </c>
      <c r="F67" s="214"/>
      <c r="G67" s="345">
        <v>1222</v>
      </c>
      <c r="H67" s="214"/>
      <c r="I67" s="400">
        <v>1344</v>
      </c>
      <c r="J67" s="480"/>
    </row>
    <row r="68" spans="1:10" x14ac:dyDescent="0.2">
      <c r="A68" s="119" t="s">
        <v>24</v>
      </c>
      <c r="B68" s="113"/>
      <c r="C68" s="114"/>
      <c r="D68" s="205">
        <v>11</v>
      </c>
      <c r="E68" s="457">
        <v>3557.48</v>
      </c>
      <c r="F68" s="236">
        <f>D68*E68</f>
        <v>39132.28</v>
      </c>
      <c r="G68" s="345">
        <v>2573</v>
      </c>
      <c r="H68" s="236">
        <f>D68*G68</f>
        <v>28303</v>
      </c>
      <c r="I68" s="400">
        <v>2830</v>
      </c>
      <c r="J68" s="481">
        <f>I68*D68</f>
        <v>31130</v>
      </c>
    </row>
    <row r="69" spans="1:10" x14ac:dyDescent="0.2">
      <c r="A69" s="119" t="s">
        <v>18</v>
      </c>
      <c r="B69" s="120"/>
      <c r="C69" s="120"/>
      <c r="D69" s="220"/>
      <c r="E69" s="223"/>
      <c r="F69" s="221"/>
      <c r="G69" s="107"/>
      <c r="H69" s="221"/>
      <c r="I69" s="437"/>
      <c r="J69" s="476"/>
    </row>
    <row r="70" spans="1:10" x14ac:dyDescent="0.2">
      <c r="A70" s="119" t="s">
        <v>25</v>
      </c>
      <c r="B70" s="120"/>
      <c r="C70" s="120"/>
      <c r="D70" s="216"/>
      <c r="E70" s="457">
        <v>3557.48</v>
      </c>
      <c r="F70" s="214"/>
      <c r="G70" s="345">
        <v>2289</v>
      </c>
      <c r="H70" s="214"/>
      <c r="I70" s="400">
        <v>2518</v>
      </c>
      <c r="J70" s="480"/>
    </row>
    <row r="71" spans="1:10" x14ac:dyDescent="0.2">
      <c r="A71" s="143" t="s">
        <v>26</v>
      </c>
      <c r="B71" s="120"/>
      <c r="C71" s="121"/>
      <c r="D71" s="204">
        <v>1</v>
      </c>
      <c r="E71" s="458">
        <v>4602.58</v>
      </c>
      <c r="F71" s="231">
        <f>D71*E71</f>
        <v>4602.58</v>
      </c>
      <c r="G71" s="345">
        <v>3387</v>
      </c>
      <c r="H71" s="236">
        <f>D71*G71</f>
        <v>3387</v>
      </c>
      <c r="I71" s="400">
        <v>3726</v>
      </c>
      <c r="J71" s="477">
        <f>I71*D71</f>
        <v>3726</v>
      </c>
    </row>
    <row r="72" spans="1:10" x14ac:dyDescent="0.2">
      <c r="A72" s="156" t="s">
        <v>27</v>
      </c>
      <c r="B72" s="113"/>
      <c r="C72" s="114"/>
      <c r="D72" s="123"/>
      <c r="E72" s="185"/>
      <c r="F72" s="139"/>
      <c r="G72" s="167"/>
      <c r="H72" s="281"/>
      <c r="I72" s="100"/>
      <c r="J72" s="490"/>
    </row>
    <row r="73" spans="1:10" x14ac:dyDescent="0.2">
      <c r="A73" s="112" t="s">
        <v>28</v>
      </c>
      <c r="B73" s="141"/>
      <c r="C73" s="141"/>
      <c r="D73" s="451">
        <v>14</v>
      </c>
      <c r="E73" s="459">
        <v>2411.94</v>
      </c>
      <c r="F73" s="471">
        <f>D73*E73</f>
        <v>33767.160000000003</v>
      </c>
      <c r="G73" s="357">
        <v>400</v>
      </c>
      <c r="H73" s="385">
        <f>D73*G73</f>
        <v>5600</v>
      </c>
      <c r="I73" s="405">
        <v>440</v>
      </c>
      <c r="J73" s="482">
        <f>I73*D73</f>
        <v>6160</v>
      </c>
    </row>
    <row r="74" spans="1:10" x14ac:dyDescent="0.2">
      <c r="A74" s="140" t="s">
        <v>44</v>
      </c>
      <c r="B74" s="120"/>
      <c r="C74" s="120"/>
      <c r="D74" s="232"/>
      <c r="E74" s="226"/>
      <c r="F74" s="221"/>
      <c r="G74" s="329"/>
      <c r="H74" s="221"/>
      <c r="I74" s="439"/>
      <c r="J74" s="476"/>
    </row>
    <row r="75" spans="1:10" x14ac:dyDescent="0.2">
      <c r="A75" s="119" t="s">
        <v>30</v>
      </c>
      <c r="B75" s="141"/>
      <c r="C75" s="141"/>
      <c r="D75" s="9"/>
      <c r="E75" s="101"/>
      <c r="F75" s="225"/>
      <c r="G75" s="101"/>
      <c r="H75" s="223"/>
      <c r="I75" s="101"/>
      <c r="J75" s="475"/>
    </row>
    <row r="76" spans="1:10" x14ac:dyDescent="0.2">
      <c r="A76" s="119" t="s">
        <v>52</v>
      </c>
      <c r="B76" s="120"/>
      <c r="C76" s="121"/>
      <c r="D76" s="201">
        <v>2</v>
      </c>
      <c r="E76" s="230">
        <v>2813.88</v>
      </c>
      <c r="F76" s="230">
        <f>D76*E76</f>
        <v>5627.76</v>
      </c>
      <c r="G76" s="350">
        <v>400</v>
      </c>
      <c r="H76" s="237">
        <f>D76*G76</f>
        <v>800</v>
      </c>
      <c r="I76" s="405">
        <v>440</v>
      </c>
      <c r="J76" s="474">
        <f>I76*D76</f>
        <v>880</v>
      </c>
    </row>
    <row r="77" spans="1:10" x14ac:dyDescent="0.2">
      <c r="A77" s="119" t="s">
        <v>53</v>
      </c>
      <c r="B77" s="120"/>
      <c r="C77" s="121"/>
      <c r="D77" s="201">
        <v>2</v>
      </c>
      <c r="E77" s="230">
        <v>2813.88</v>
      </c>
      <c r="F77" s="230">
        <f>D77*E77</f>
        <v>5627.76</v>
      </c>
      <c r="G77" s="350">
        <v>400</v>
      </c>
      <c r="H77" s="237">
        <f>D77*G77</f>
        <v>800</v>
      </c>
      <c r="I77" s="405">
        <v>440</v>
      </c>
      <c r="J77" s="474">
        <f>I77*D77</f>
        <v>880</v>
      </c>
    </row>
    <row r="78" spans="1:10" x14ac:dyDescent="0.2">
      <c r="A78" s="119" t="s">
        <v>31</v>
      </c>
      <c r="B78" s="120"/>
      <c r="C78" s="121"/>
      <c r="D78" s="451">
        <v>2</v>
      </c>
      <c r="E78" s="230">
        <v>2813.88</v>
      </c>
      <c r="F78" s="230">
        <f>E78*D78</f>
        <v>5627.76</v>
      </c>
      <c r="G78" s="350">
        <v>427</v>
      </c>
      <c r="H78" s="230">
        <f>G78*D78</f>
        <v>854</v>
      </c>
      <c r="I78" s="405">
        <v>470</v>
      </c>
      <c r="J78" s="474">
        <f>I78*D78</f>
        <v>940</v>
      </c>
    </row>
    <row r="79" spans="1:10" x14ac:dyDescent="0.2">
      <c r="A79" s="138" t="s">
        <v>32</v>
      </c>
      <c r="B79" s="120"/>
      <c r="C79" s="120"/>
      <c r="D79" s="232"/>
      <c r="E79" s="233"/>
      <c r="F79" s="233"/>
      <c r="H79" s="221"/>
      <c r="I79" s="437"/>
      <c r="J79" s="476"/>
    </row>
    <row r="80" spans="1:10" x14ac:dyDescent="0.2">
      <c r="A80" s="119" t="s">
        <v>33</v>
      </c>
      <c r="D80" s="433">
        <v>20</v>
      </c>
      <c r="E80" s="230">
        <v>2813.88</v>
      </c>
      <c r="F80" s="231">
        <f>D80*E80</f>
        <v>56277.600000000006</v>
      </c>
      <c r="G80" s="350">
        <v>732</v>
      </c>
      <c r="H80" s="231">
        <f>D80*G80</f>
        <v>14640</v>
      </c>
      <c r="I80" s="405">
        <v>805</v>
      </c>
      <c r="J80" s="477">
        <f>I80*D80</f>
        <v>16100</v>
      </c>
    </row>
    <row r="81" spans="1:10" x14ac:dyDescent="0.2">
      <c r="A81" s="119" t="s">
        <v>34</v>
      </c>
      <c r="B81" s="120"/>
      <c r="C81" s="121"/>
      <c r="D81" s="204">
        <v>1</v>
      </c>
      <c r="E81" s="230">
        <v>2813.88</v>
      </c>
      <c r="F81" s="231">
        <f t="shared" ref="F81:F83" si="0">D81*E81</f>
        <v>2813.88</v>
      </c>
      <c r="G81" s="350">
        <v>865</v>
      </c>
      <c r="H81" s="231">
        <f>D81*G81</f>
        <v>865</v>
      </c>
      <c r="I81" s="405">
        <v>952</v>
      </c>
      <c r="J81" s="477">
        <f>I81*D81</f>
        <v>952</v>
      </c>
    </row>
    <row r="82" spans="1:10" x14ac:dyDescent="0.2">
      <c r="A82" s="119" t="s">
        <v>35</v>
      </c>
      <c r="B82" s="120"/>
      <c r="C82" s="121"/>
      <c r="D82" s="201">
        <v>4</v>
      </c>
      <c r="E82" s="230">
        <v>2813.88</v>
      </c>
      <c r="F82" s="231">
        <f t="shared" si="0"/>
        <v>11255.52</v>
      </c>
      <c r="G82" s="345">
        <v>1129</v>
      </c>
      <c r="H82" s="230">
        <f>G82*D82</f>
        <v>4516</v>
      </c>
      <c r="I82" s="400">
        <v>1242</v>
      </c>
      <c r="J82" s="477">
        <f>I82*D82</f>
        <v>4968</v>
      </c>
    </row>
    <row r="83" spans="1:10" ht="13.5" thickBot="1" x14ac:dyDescent="0.25">
      <c r="A83" s="157" t="s">
        <v>36</v>
      </c>
      <c r="B83" s="158"/>
      <c r="C83" s="159"/>
      <c r="D83" s="203">
        <v>11</v>
      </c>
      <c r="E83" s="456">
        <v>3557.48</v>
      </c>
      <c r="F83" s="231">
        <f t="shared" si="0"/>
        <v>39132.28</v>
      </c>
      <c r="G83" s="345">
        <v>1530</v>
      </c>
      <c r="H83" s="236">
        <f>D83*G83</f>
        <v>16830</v>
      </c>
      <c r="I83" s="468">
        <v>1683</v>
      </c>
      <c r="J83" s="477">
        <f>I83*D83</f>
        <v>18513</v>
      </c>
    </row>
    <row r="84" spans="1:10" x14ac:dyDescent="0.2">
      <c r="D84" s="152"/>
      <c r="E84" s="225"/>
      <c r="F84" s="228"/>
      <c r="G84" s="327"/>
      <c r="H84" s="228"/>
      <c r="I84" s="160"/>
      <c r="J84" s="252"/>
    </row>
    <row r="85" spans="1:10" ht="13.5" thickBot="1" x14ac:dyDescent="0.25">
      <c r="D85" s="152"/>
      <c r="E85" s="225"/>
      <c r="F85" s="125"/>
      <c r="G85" s="274"/>
      <c r="H85" s="125"/>
      <c r="I85" s="160"/>
      <c r="J85" s="252"/>
    </row>
    <row r="86" spans="1:10" x14ac:dyDescent="0.2">
      <c r="A86" s="109" t="s">
        <v>0</v>
      </c>
      <c r="B86" s="110"/>
      <c r="C86" s="111"/>
      <c r="D86" s="260" t="s">
        <v>4</v>
      </c>
      <c r="E86" s="255" t="s">
        <v>1</v>
      </c>
      <c r="F86" s="262" t="s">
        <v>48</v>
      </c>
      <c r="G86" s="242" t="s">
        <v>2</v>
      </c>
      <c r="H86" s="263" t="s">
        <v>48</v>
      </c>
      <c r="I86" s="435" t="s">
        <v>40</v>
      </c>
      <c r="J86" s="461" t="s">
        <v>48</v>
      </c>
    </row>
    <row r="87" spans="1:10" x14ac:dyDescent="0.2">
      <c r="A87" s="112"/>
      <c r="B87" s="113"/>
      <c r="C87" s="114"/>
      <c r="D87" s="205" t="s">
        <v>47</v>
      </c>
      <c r="E87" s="257">
        <v>2025</v>
      </c>
      <c r="F87" s="236" t="s">
        <v>41</v>
      </c>
      <c r="G87" s="257" t="s">
        <v>126</v>
      </c>
      <c r="H87" s="236"/>
      <c r="I87" s="464" t="s">
        <v>142</v>
      </c>
      <c r="J87" s="465"/>
    </row>
    <row r="88" spans="1:10" x14ac:dyDescent="0.2">
      <c r="A88" s="138" t="s">
        <v>37</v>
      </c>
      <c r="B88" s="120"/>
      <c r="C88" s="120"/>
      <c r="D88" s="220"/>
      <c r="E88" s="244"/>
      <c r="F88" s="233"/>
      <c r="G88" s="279"/>
      <c r="H88" s="233"/>
      <c r="I88" s="440"/>
      <c r="J88" s="476"/>
    </row>
    <row r="89" spans="1:10" x14ac:dyDescent="0.2">
      <c r="A89" s="119" t="s">
        <v>38</v>
      </c>
      <c r="D89" s="204">
        <v>1</v>
      </c>
      <c r="E89" s="230">
        <v>2813.88</v>
      </c>
      <c r="F89" s="231">
        <f>E89*D89</f>
        <v>2813.88</v>
      </c>
      <c r="G89" s="350">
        <v>900</v>
      </c>
      <c r="H89" s="231">
        <f>G89*D89</f>
        <v>900</v>
      </c>
      <c r="I89" s="405">
        <v>990</v>
      </c>
      <c r="J89" s="483">
        <f>I89*D89</f>
        <v>990</v>
      </c>
    </row>
    <row r="90" spans="1:10" x14ac:dyDescent="0.2">
      <c r="A90" s="119" t="s">
        <v>36</v>
      </c>
      <c r="B90" s="120"/>
      <c r="C90" s="121"/>
      <c r="D90" s="455">
        <v>538</v>
      </c>
      <c r="E90" s="230">
        <v>3557.48</v>
      </c>
      <c r="F90" s="472">
        <f>D90*E90</f>
        <v>1913924.24</v>
      </c>
      <c r="G90" s="346">
        <v>1251</v>
      </c>
      <c r="H90" s="306">
        <f>D90*G90</f>
        <v>673038</v>
      </c>
      <c r="I90" s="401">
        <v>1376</v>
      </c>
      <c r="J90" s="483">
        <f>I90*D90</f>
        <v>740288</v>
      </c>
    </row>
    <row r="91" spans="1:10" x14ac:dyDescent="0.2">
      <c r="A91" s="140" t="s">
        <v>45</v>
      </c>
      <c r="B91" s="120"/>
      <c r="C91" s="120"/>
      <c r="D91" s="107"/>
      <c r="E91" s="225"/>
      <c r="F91" s="223"/>
      <c r="G91" s="387"/>
      <c r="H91" s="223"/>
      <c r="I91" s="437"/>
      <c r="J91" s="476"/>
    </row>
    <row r="92" spans="1:10" x14ac:dyDescent="0.2">
      <c r="A92" s="119" t="s">
        <v>30</v>
      </c>
      <c r="B92" s="141"/>
      <c r="C92" s="141"/>
      <c r="D92" s="40"/>
      <c r="E92" s="245"/>
      <c r="F92" s="244"/>
      <c r="G92" s="386"/>
      <c r="H92" s="221"/>
      <c r="I92" s="438"/>
      <c r="J92" s="476"/>
    </row>
    <row r="93" spans="1:10" x14ac:dyDescent="0.2">
      <c r="A93" s="119" t="s">
        <v>52</v>
      </c>
      <c r="B93" s="120"/>
      <c r="C93" s="121"/>
      <c r="D93" s="201"/>
      <c r="E93" s="230">
        <v>2813.88</v>
      </c>
      <c r="F93" s="213"/>
      <c r="G93" s="350">
        <v>427</v>
      </c>
      <c r="H93" s="218"/>
      <c r="I93" s="405">
        <v>470</v>
      </c>
      <c r="J93" s="474"/>
    </row>
    <row r="94" spans="1:10" x14ac:dyDescent="0.2">
      <c r="A94" s="119" t="s">
        <v>53</v>
      </c>
      <c r="B94" s="120"/>
      <c r="C94" s="121"/>
      <c r="D94" s="201"/>
      <c r="E94" s="230">
        <v>2813.88</v>
      </c>
      <c r="F94" s="213"/>
      <c r="G94" s="350">
        <v>427</v>
      </c>
      <c r="H94" s="218"/>
      <c r="I94" s="405">
        <v>470</v>
      </c>
      <c r="J94" s="474"/>
    </row>
    <row r="95" spans="1:10" x14ac:dyDescent="0.2">
      <c r="A95" s="119" t="s">
        <v>31</v>
      </c>
      <c r="B95" s="120"/>
      <c r="C95" s="121"/>
      <c r="D95" s="451"/>
      <c r="E95" s="230">
        <v>2813.88</v>
      </c>
      <c r="F95" s="213"/>
      <c r="G95" s="444">
        <v>749</v>
      </c>
      <c r="H95" s="323"/>
      <c r="I95" s="405">
        <v>824</v>
      </c>
      <c r="J95" s="474"/>
    </row>
    <row r="96" spans="1:10" x14ac:dyDescent="0.2">
      <c r="A96" s="138" t="s">
        <v>32</v>
      </c>
      <c r="B96" s="120"/>
      <c r="C96" s="120"/>
      <c r="D96" s="232"/>
      <c r="E96" s="233"/>
      <c r="F96" s="221"/>
      <c r="G96" s="445"/>
      <c r="H96" s="224"/>
      <c r="I96" s="466"/>
      <c r="J96" s="476"/>
    </row>
    <row r="97" spans="1:10" x14ac:dyDescent="0.2">
      <c r="A97" s="119" t="s">
        <v>81</v>
      </c>
      <c r="B97" s="120"/>
      <c r="C97" s="121"/>
      <c r="D97" s="201">
        <v>1</v>
      </c>
      <c r="E97" s="230">
        <v>2813.88</v>
      </c>
      <c r="F97" s="230">
        <f>D97*E97</f>
        <v>2813.88</v>
      </c>
      <c r="G97" s="344">
        <v>415</v>
      </c>
      <c r="H97" s="230">
        <f>1*G97</f>
        <v>415</v>
      </c>
      <c r="I97" s="399">
        <v>457</v>
      </c>
      <c r="J97" s="474">
        <f>I97*D97</f>
        <v>457</v>
      </c>
    </row>
    <row r="98" spans="1:10" x14ac:dyDescent="0.2">
      <c r="A98" s="119" t="s">
        <v>34</v>
      </c>
      <c r="B98" s="120"/>
      <c r="C98" s="121"/>
      <c r="D98" s="201">
        <v>1</v>
      </c>
      <c r="E98" s="230">
        <v>2813.88</v>
      </c>
      <c r="F98" s="230">
        <f>D98*E98</f>
        <v>2813.88</v>
      </c>
      <c r="G98" s="345">
        <v>1129</v>
      </c>
      <c r="H98" s="230">
        <f>D98*G98</f>
        <v>1129</v>
      </c>
      <c r="I98" s="400">
        <v>1242</v>
      </c>
      <c r="J98" s="474">
        <f>I98*D98</f>
        <v>1242</v>
      </c>
    </row>
    <row r="99" spans="1:10" x14ac:dyDescent="0.2">
      <c r="A99" s="119" t="s">
        <v>35</v>
      </c>
      <c r="B99" s="120"/>
      <c r="C99" s="121"/>
      <c r="D99" s="168"/>
      <c r="E99" s="230">
        <v>2813.88</v>
      </c>
      <c r="F99" s="213"/>
      <c r="G99" s="345">
        <v>1713</v>
      </c>
      <c r="H99" s="213"/>
      <c r="I99" s="400">
        <v>1884</v>
      </c>
      <c r="J99" s="474"/>
    </row>
    <row r="100" spans="1:10" x14ac:dyDescent="0.2">
      <c r="A100" s="119" t="s">
        <v>36</v>
      </c>
      <c r="B100" s="120"/>
      <c r="C100" s="121"/>
      <c r="D100" s="168"/>
      <c r="E100" s="230">
        <v>3557.48</v>
      </c>
      <c r="F100" s="213"/>
      <c r="G100" s="345">
        <v>2255</v>
      </c>
      <c r="H100" s="213"/>
      <c r="I100" s="400">
        <v>2481</v>
      </c>
      <c r="J100" s="474"/>
    </row>
    <row r="101" spans="1:10" x14ac:dyDescent="0.2">
      <c r="A101" s="138" t="s">
        <v>37</v>
      </c>
      <c r="B101" s="120"/>
      <c r="C101" s="120"/>
      <c r="D101" s="220"/>
      <c r="E101" s="221"/>
      <c r="F101" s="221"/>
      <c r="G101" s="107"/>
      <c r="H101" s="221"/>
      <c r="I101" s="437"/>
      <c r="J101" s="476"/>
    </row>
    <row r="102" spans="1:10" x14ac:dyDescent="0.2">
      <c r="A102" s="119" t="s">
        <v>39</v>
      </c>
      <c r="B102" s="120"/>
      <c r="C102" s="121"/>
      <c r="D102" s="168"/>
      <c r="E102" s="230">
        <v>2813.88</v>
      </c>
      <c r="F102" s="213"/>
      <c r="G102" s="345">
        <v>1252</v>
      </c>
      <c r="H102" s="230"/>
      <c r="I102" s="400">
        <v>1377</v>
      </c>
      <c r="J102" s="474"/>
    </row>
    <row r="103" spans="1:10" x14ac:dyDescent="0.2">
      <c r="A103" s="119" t="s">
        <v>36</v>
      </c>
      <c r="B103" s="120"/>
      <c r="C103" s="121"/>
      <c r="D103" s="451">
        <v>5</v>
      </c>
      <c r="E103" s="230">
        <v>3557.47</v>
      </c>
      <c r="F103" s="237">
        <f>D103*E103</f>
        <v>17787.349999999999</v>
      </c>
      <c r="G103" s="346">
        <v>1703</v>
      </c>
      <c r="H103" s="237">
        <f>D103*G103</f>
        <v>8515</v>
      </c>
      <c r="I103" s="401">
        <v>1873</v>
      </c>
      <c r="J103" s="482">
        <f>I103*D103</f>
        <v>9365</v>
      </c>
    </row>
    <row r="104" spans="1:10" x14ac:dyDescent="0.2">
      <c r="A104" s="140" t="s">
        <v>71</v>
      </c>
      <c r="B104" s="118"/>
      <c r="C104" s="118"/>
      <c r="D104" s="339"/>
      <c r="E104" s="258"/>
      <c r="F104" s="340"/>
      <c r="G104" s="297"/>
      <c r="H104" s="340"/>
      <c r="I104" s="297"/>
      <c r="J104" s="484"/>
    </row>
    <row r="105" spans="1:10" x14ac:dyDescent="0.2">
      <c r="A105" s="156"/>
      <c r="B105" s="130"/>
      <c r="C105" s="130"/>
      <c r="D105" s="232"/>
      <c r="E105" s="256"/>
      <c r="F105" s="233"/>
      <c r="G105" s="234"/>
      <c r="H105" s="233"/>
      <c r="I105" s="445"/>
      <c r="J105" s="476"/>
    </row>
    <row r="106" spans="1:10" x14ac:dyDescent="0.2">
      <c r="A106" s="112" t="s">
        <v>72</v>
      </c>
      <c r="B106" s="141"/>
      <c r="D106" s="204">
        <v>6</v>
      </c>
      <c r="E106" s="230">
        <v>2848.04</v>
      </c>
      <c r="F106" s="231">
        <f>D106*E106</f>
        <v>17088.239999999998</v>
      </c>
      <c r="G106" s="352">
        <v>1328</v>
      </c>
      <c r="H106" s="231">
        <f>D106*G106</f>
        <v>7968</v>
      </c>
      <c r="I106" s="402">
        <v>1461</v>
      </c>
      <c r="J106" s="477">
        <f>I106*D106</f>
        <v>8766</v>
      </c>
    </row>
    <row r="107" spans="1:10" x14ac:dyDescent="0.2">
      <c r="A107" s="143" t="s">
        <v>82</v>
      </c>
      <c r="B107" s="120"/>
      <c r="C107" s="121"/>
      <c r="D107" s="201">
        <v>11</v>
      </c>
      <c r="E107" s="459">
        <v>3600.69</v>
      </c>
      <c r="F107" s="230">
        <f>D107*E107</f>
        <v>39607.590000000004</v>
      </c>
      <c r="G107" s="346">
        <v>1676</v>
      </c>
      <c r="H107" s="237">
        <f>D107*G107</f>
        <v>18436</v>
      </c>
      <c r="I107" s="400">
        <v>1844</v>
      </c>
      <c r="J107" s="477">
        <f>I107*D107</f>
        <v>20284</v>
      </c>
    </row>
    <row r="108" spans="1:10" ht="13.5" thickBot="1" x14ac:dyDescent="0.25">
      <c r="A108" s="149"/>
      <c r="B108" s="161"/>
      <c r="C108" s="161"/>
      <c r="D108" s="341">
        <f>SUM(D6:D107)</f>
        <v>1303</v>
      </c>
      <c r="E108" s="342"/>
      <c r="F108" s="238">
        <f>SUM(F6:F107)</f>
        <v>4718260.129999999</v>
      </c>
      <c r="G108" s="443"/>
      <c r="H108" s="238">
        <f>SUM(H6:H107)</f>
        <v>1988463</v>
      </c>
      <c r="I108" s="441"/>
      <c r="J108" s="491">
        <f>SUM(J6:J107)</f>
        <v>2187395</v>
      </c>
    </row>
    <row r="109" spans="1:10" x14ac:dyDescent="0.2">
      <c r="F109" s="125"/>
      <c r="H109" s="125"/>
    </row>
    <row r="111" spans="1:10" x14ac:dyDescent="0.2">
      <c r="B111" s="100" t="s">
        <v>85</v>
      </c>
      <c r="C111" s="100"/>
      <c r="D111" s="100"/>
      <c r="E111" s="433" t="s">
        <v>11</v>
      </c>
      <c r="F111" s="446" t="s">
        <v>136</v>
      </c>
      <c r="G111" s="448"/>
      <c r="H111" s="100"/>
      <c r="I111" s="100"/>
    </row>
    <row r="112" spans="1:10" x14ac:dyDescent="0.2">
      <c r="B112" s="446" t="s">
        <v>134</v>
      </c>
      <c r="C112" s="232"/>
      <c r="D112" s="220"/>
      <c r="E112" s="434">
        <v>4718260</v>
      </c>
      <c r="F112" s="494">
        <v>2838260</v>
      </c>
      <c r="G112" s="229"/>
      <c r="H112" s="100"/>
      <c r="I112" s="100"/>
    </row>
    <row r="113" spans="2:10" x14ac:dyDescent="0.2">
      <c r="B113" s="447" t="s">
        <v>135</v>
      </c>
      <c r="C113" s="40"/>
      <c r="D113" s="245"/>
      <c r="E113" s="492">
        <v>1988463</v>
      </c>
      <c r="F113" s="495">
        <v>108463</v>
      </c>
      <c r="G113" s="229"/>
      <c r="H113" s="100"/>
      <c r="I113" s="449" t="s">
        <v>106</v>
      </c>
      <c r="J113" s="497">
        <v>2729797</v>
      </c>
    </row>
    <row r="114" spans="2:10" x14ac:dyDescent="0.2">
      <c r="B114" s="523" t="s">
        <v>143</v>
      </c>
      <c r="C114" s="524"/>
      <c r="D114" s="229"/>
      <c r="E114" s="493">
        <v>2187395</v>
      </c>
      <c r="F114" s="496">
        <v>307395</v>
      </c>
      <c r="G114" s="525"/>
      <c r="H114" s="107"/>
      <c r="I114" s="450" t="s">
        <v>106</v>
      </c>
      <c r="J114" s="473">
        <v>2530865</v>
      </c>
    </row>
    <row r="115" spans="2:10" x14ac:dyDescent="0.2">
      <c r="B115" s="100"/>
      <c r="C115" s="100"/>
      <c r="D115" s="100"/>
      <c r="E115" s="521" t="s">
        <v>137</v>
      </c>
      <c r="F115" s="521"/>
      <c r="G115" s="521"/>
    </row>
    <row r="117" spans="2:10" x14ac:dyDescent="0.2">
      <c r="C117" s="107"/>
      <c r="D117" s="252"/>
    </row>
    <row r="118" spans="2:10" x14ac:dyDescent="0.2">
      <c r="C118" s="107"/>
      <c r="D118" s="252"/>
    </row>
    <row r="119" spans="2:10" x14ac:dyDescent="0.2">
      <c r="C119" s="107"/>
      <c r="D119" s="252"/>
    </row>
  </sheetData>
  <sheetProtection selectLockedCells="1" selectUnlockedCells="1"/>
  <mergeCells count="3">
    <mergeCell ref="E115:G115"/>
    <mergeCell ref="A1:J1"/>
    <mergeCell ref="B114:C114"/>
  </mergeCells>
  <phoneticPr fontId="1" type="noConversion"/>
  <pageMargins left="0.74791666666666667" right="0.74791666666666667" top="0.98402777777777772" bottom="0.98402777777777772" header="0.51180555555555551" footer="0.51180555555555551"/>
  <pageSetup paperSize="9" scale="85" firstPageNumber="0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stawki</vt:lpstr>
      <vt:lpstr>dochody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Lisewska</dc:creator>
  <cp:lastModifiedBy>Magdalena Lisewska</cp:lastModifiedBy>
  <cp:lastPrinted>2024-10-25T06:56:42Z</cp:lastPrinted>
  <dcterms:created xsi:type="dcterms:W3CDTF">2017-09-20T06:29:20Z</dcterms:created>
  <dcterms:modified xsi:type="dcterms:W3CDTF">2024-10-25T07:54:35Z</dcterms:modified>
</cp:coreProperties>
</file>