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lisewska\Documents\_PODATEK_FINANSE\materiały_na_komisje\materiały dla Radnych_2025\"/>
    </mc:Choice>
  </mc:AlternateContent>
  <xr:revisionPtr revIDLastSave="0" documentId="13_ncr:1_{39C8FB51-E6BB-4A6C-84F1-68F5542AAA26}" xr6:coauthVersionLast="47" xr6:coauthVersionMax="47" xr10:uidLastSave="{00000000-0000-0000-0000-000000000000}"/>
  <bookViews>
    <workbookView xWindow="-120" yWindow="-120" windowWidth="29040" windowHeight="15990" xr2:uid="{F1D3B131-1F88-4163-B968-CCB8E74123F7}"/>
  </bookViews>
  <sheets>
    <sheet name="skutki_razem" sheetId="1" r:id="rId1"/>
    <sheet name="przykłady_nieruchomość" sheetId="2" r:id="rId2"/>
    <sheet name="przykłady_mieszkania" sheetId="5" r:id="rId3"/>
    <sheet name="przykłady_transport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2" l="1"/>
  <c r="L31" i="1"/>
  <c r="L20" i="1"/>
  <c r="L9" i="1"/>
  <c r="I20" i="1"/>
  <c r="I9" i="1"/>
  <c r="H39" i="2"/>
  <c r="L10" i="5"/>
  <c r="F20" i="1" l="1"/>
  <c r="P26" i="5"/>
  <c r="O26" i="5"/>
  <c r="L26" i="5"/>
  <c r="P18" i="5"/>
  <c r="O18" i="5"/>
  <c r="L18" i="5"/>
  <c r="P10" i="5"/>
  <c r="O10" i="5"/>
  <c r="O19" i="2"/>
  <c r="L19" i="2"/>
  <c r="P9" i="2"/>
  <c r="O9" i="2"/>
  <c r="L9" i="2"/>
  <c r="G16" i="3"/>
  <c r="I24" i="5"/>
  <c r="G24" i="5"/>
  <c r="I23" i="5"/>
  <c r="G23" i="5"/>
  <c r="I16" i="5"/>
  <c r="G16" i="5"/>
  <c r="I15" i="5"/>
  <c r="G15" i="5"/>
  <c r="I7" i="5"/>
  <c r="G7" i="5"/>
  <c r="I6" i="5"/>
  <c r="G6" i="5"/>
  <c r="G25" i="5" l="1"/>
  <c r="I17" i="5"/>
  <c r="I25" i="5"/>
  <c r="G17" i="5"/>
  <c r="G8" i="5"/>
  <c r="I8" i="5"/>
  <c r="I31" i="1"/>
  <c r="F31" i="1"/>
  <c r="F16" i="3"/>
  <c r="I17" i="2"/>
  <c r="G17" i="2"/>
  <c r="I16" i="2"/>
  <c r="G16" i="2"/>
  <c r="I7" i="2"/>
  <c r="I8" i="2"/>
  <c r="I9" i="2"/>
  <c r="I6" i="2"/>
  <c r="G7" i="2"/>
  <c r="G8" i="2"/>
  <c r="G9" i="2"/>
  <c r="G6" i="2"/>
  <c r="F9" i="1"/>
  <c r="G10" i="2" l="1"/>
  <c r="I10" i="2"/>
  <c r="I18" i="2"/>
  <c r="G18" i="2"/>
</calcChain>
</file>

<file path=xl/sharedStrings.xml><?xml version="1.0" encoding="utf-8"?>
<sst xmlns="http://schemas.openxmlformats.org/spreadsheetml/2006/main" count="180" uniqueCount="60">
  <si>
    <t>PODATEK</t>
  </si>
  <si>
    <t>OD NIERUCHOMOŚCI</t>
  </si>
  <si>
    <t>ROLNY</t>
  </si>
  <si>
    <t>OD ŚRODKÓW TRANSPORTOWYCH</t>
  </si>
  <si>
    <t>RAZEM:</t>
  </si>
  <si>
    <t>WZROST DO PLANU</t>
  </si>
  <si>
    <t>STAWKI MAX./DOCH.</t>
  </si>
  <si>
    <t>Do ustalenia części wyrównawczej subwencji ogólnej przyjąć należy dochody, które dana gmina może uzyskać, stosując do ich obliczenia górne granice stawek podatków obowiązujące w danym roku.</t>
  </si>
  <si>
    <t>Określony obowiązek podatkowy ma wpływ na wskaźnik dochodów podatkowych na jednego mieszkańca, a to z kolei może wpłynąć na kwotę wyrównawczą subwencji ogólnej.</t>
  </si>
  <si>
    <t>SKUTKI WYNIKAJĄCE ZE WZROSTU STAWEK W PODATKU OD NIERUCHOMOŚCI</t>
  </si>
  <si>
    <t>1. GRUNTY POZOSTAŁE</t>
  </si>
  <si>
    <t>2. BUDYNEK MIESZKALNY</t>
  </si>
  <si>
    <t>3. BUDYNEK GOSPODARCZY</t>
  </si>
  <si>
    <t>4. GARAŻ</t>
  </si>
  <si>
    <t>podstawa</t>
  </si>
  <si>
    <t>stawka</t>
  </si>
  <si>
    <t>podatek</t>
  </si>
  <si>
    <t>WZROST KWOTY PODATKU - ROCZNIE</t>
  </si>
  <si>
    <t>1. BUDYNKI I GRUNTY ZWIĄZANE Z OCHRONĄ BEZPIECZEŃSTWA I PORZĄDKU PUBLICZNEGO</t>
  </si>
  <si>
    <t>SKUTKI WYNIKAJĄCE ZE WZROSTU STAWEK W PODATKU OD ŚRODKÓW TRANSPORTOWYCH</t>
  </si>
  <si>
    <t>1. AUTOBUS</t>
  </si>
  <si>
    <t>1. SAM. CIĘŻAR. 12t, 2 osie, pneumt.</t>
  </si>
  <si>
    <t>1. CIĄGNIK SIODŁOWY 40t, 2 osie, pneu.</t>
  </si>
  <si>
    <t>2. NACZEPA 40 t, 3 osie, pmeum.</t>
  </si>
  <si>
    <t>projekt</t>
  </si>
  <si>
    <t>DOCHÓD WG. PODSTAW OPODATKOWANIA</t>
  </si>
  <si>
    <t>PROJEKT DOCHODÓW</t>
  </si>
  <si>
    <t>2. POW. MIESZKANIA</t>
  </si>
  <si>
    <t>(DOMY JEDNORODZINNE)</t>
  </si>
  <si>
    <t>Rata I</t>
  </si>
  <si>
    <t>Rata II</t>
  </si>
  <si>
    <t>Rata III</t>
  </si>
  <si>
    <t>Rata IV</t>
  </si>
  <si>
    <t>razem:</t>
  </si>
  <si>
    <t>różnica</t>
  </si>
  <si>
    <t>(MIESZKANIA W BLOKU)</t>
  </si>
  <si>
    <t xml:space="preserve">2.  BUDYNKI I GRUNTY ZWIĄZANE Z OCHRONĄ PRZECIWPOŻAROWĄ </t>
  </si>
  <si>
    <t xml:space="preserve">3. BUDYNKI I GRUNTY ZWIĄZANE Z DZIAŁALNOŚCIĄ SPORTOWĄ I KULTURALNĄ </t>
  </si>
  <si>
    <t xml:space="preserve">4. BUDYNKI I GRUNTY ZWIĄZANE Z POMOCĄ SPOŁECZNĄ </t>
  </si>
  <si>
    <t xml:space="preserve">5. BUDYNKI I GRUNTY ZWIĄZNE Z DZIAŁALNOŚCIĄ NA RZECZ OBSZARÓW WIEJSKICH </t>
  </si>
  <si>
    <t>Razem:</t>
  </si>
  <si>
    <t>INFORMACJE DO PROJEKTU DOCHODÓW PODATKOWYCH NA 2025 ROK</t>
  </si>
  <si>
    <t>PLAN NA 2024</t>
  </si>
  <si>
    <t>wg stawek z roku 2024</t>
  </si>
  <si>
    <t>SKUTKI OBNIŻENIA STAWEK NA 2025 ROK</t>
  </si>
  <si>
    <t>SKUTKI (stawki z 2024)</t>
  </si>
  <si>
    <t>PRZEWIDYWANE WYKONANIE W 2024R.</t>
  </si>
  <si>
    <t xml:space="preserve">Projekt dochodów uwzględnia przewidywalne wykonanie w roku 2024 i wskaźnik ściągalności w oparciu o dane historyczne. </t>
  </si>
  <si>
    <t>WYKONANIE 98,58%</t>
  </si>
  <si>
    <t xml:space="preserve"> z 2024</t>
  </si>
  <si>
    <t>stawka z 2024</t>
  </si>
  <si>
    <t>projekt 12%</t>
  </si>
  <si>
    <t>ZWOLNIENIA RADY GMINY W 2024 ROKU</t>
  </si>
  <si>
    <t>*grunty i budynki zw. z prowadzenim działalności gospodarczej 10%</t>
  </si>
  <si>
    <t xml:space="preserve">* obniżenie ceny żyta do 71 zł/dt </t>
  </si>
  <si>
    <t>* stawki podatku od środków transportowych 10%</t>
  </si>
  <si>
    <t>PROJEKT PLANU NA 2025 (12%/10%)</t>
  </si>
  <si>
    <t>SKUTKI 12%/10%</t>
  </si>
  <si>
    <t>WZROST DO WYK. 9,20%</t>
  </si>
  <si>
    <t>PROJEKT 12%/10%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</si>
</sst>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0.0%"/>
  </numFmts>
  <fonts count="15" x14ac:knownFonts="1">
    <font>
      <sz val="11"/>
      <color theme="1"/>
      <name val="Calibri"/>
      <family val="2"/>
      <charset val="238"/>
      <scheme val="minor"/>
    </font>
    <font>
      <i/>
      <sz val="9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4" fillId="0" borderId="0" xfId="0" applyFont="1"/>
    <xf numFmtId="0" fontId="8" fillId="0" borderId="16" xfId="0" applyFont="1" applyBorder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4" fillId="0" borderId="0" xfId="0" applyNumberFormat="1" applyFont="1"/>
    <xf numFmtId="2" fontId="8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2" xfId="0" applyNumberFormat="1" applyFont="1" applyBorder="1"/>
    <xf numFmtId="4" fontId="2" fillId="0" borderId="1" xfId="0" applyNumberFormat="1" applyFont="1" applyBorder="1"/>
    <xf numFmtId="0" fontId="2" fillId="0" borderId="6" xfId="0" applyFont="1" applyBorder="1"/>
    <xf numFmtId="2" fontId="3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164" fontId="2" fillId="0" borderId="1" xfId="0" applyNumberFormat="1" applyFont="1" applyBorder="1"/>
    <xf numFmtId="4" fontId="2" fillId="0" borderId="0" xfId="0" applyNumberFormat="1" applyFont="1" applyAlignment="1">
      <alignment horizontal="center"/>
    </xf>
    <xf numFmtId="0" fontId="12" fillId="0" borderId="0" xfId="0" applyFont="1"/>
    <xf numFmtId="0" fontId="14" fillId="0" borderId="7" xfId="0" applyFont="1" applyBorder="1"/>
    <xf numFmtId="0" fontId="14" fillId="0" borderId="0" xfId="0" applyFont="1"/>
    <xf numFmtId="3" fontId="9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0" fillId="0" borderId="10" xfId="0" applyFont="1" applyBorder="1" applyAlignment="1">
      <alignment horizontal="right"/>
    </xf>
    <xf numFmtId="0" fontId="7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12" xfId="0" applyFont="1" applyBorder="1" applyAlignment="1">
      <alignment wrapText="1"/>
    </xf>
    <xf numFmtId="4" fontId="2" fillId="0" borderId="6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7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32B7-7912-4586-8FBE-3C4BBC422F1B}">
  <sheetPr>
    <pageSetUpPr fitToPage="1"/>
  </sheetPr>
  <dimension ref="A2:N37"/>
  <sheetViews>
    <sheetView tabSelected="1" workbookViewId="0">
      <selection activeCell="U19" sqref="U19"/>
    </sheetView>
  </sheetViews>
  <sheetFormatPr defaultRowHeight="15" x14ac:dyDescent="0.25"/>
  <cols>
    <col min="1" max="1" width="2.7109375" customWidth="1"/>
    <col min="5" max="5" width="6.42578125" customWidth="1"/>
    <col min="6" max="6" width="7.5703125" customWidth="1"/>
    <col min="8" max="8" width="5" customWidth="1"/>
    <col min="11" max="11" width="1.85546875" customWidth="1"/>
    <col min="14" max="14" width="1.42578125" customWidth="1"/>
  </cols>
  <sheetData>
    <row r="2" spans="1:14" ht="15.75" x14ac:dyDescent="0.25">
      <c r="A2" s="2"/>
      <c r="B2" s="50" t="s">
        <v>41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8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63"/>
      <c r="B4" s="63"/>
      <c r="C4" s="63"/>
      <c r="D4" s="63"/>
      <c r="E4" s="63"/>
      <c r="F4" s="52" t="s">
        <v>25</v>
      </c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2"/>
      <c r="B5" s="37" t="s">
        <v>0</v>
      </c>
      <c r="C5" s="38"/>
      <c r="D5" s="38"/>
      <c r="E5" s="39"/>
      <c r="F5" s="64" t="s">
        <v>42</v>
      </c>
      <c r="G5" s="64"/>
      <c r="H5" s="64"/>
      <c r="I5" s="65" t="s">
        <v>43</v>
      </c>
      <c r="J5" s="65"/>
      <c r="K5" s="65"/>
      <c r="L5" s="64" t="s">
        <v>59</v>
      </c>
      <c r="M5" s="64"/>
      <c r="N5" s="64"/>
    </row>
    <row r="6" spans="1:14" x14ac:dyDescent="0.25">
      <c r="A6" s="2"/>
      <c r="B6" s="37" t="s">
        <v>1</v>
      </c>
      <c r="C6" s="38"/>
      <c r="D6" s="38"/>
      <c r="E6" s="39"/>
      <c r="F6" s="40">
        <v>17700000</v>
      </c>
      <c r="G6" s="40"/>
      <c r="H6" s="40"/>
      <c r="I6" s="40">
        <v>19500000</v>
      </c>
      <c r="J6" s="40"/>
      <c r="K6" s="40"/>
      <c r="L6" s="40">
        <v>20900000</v>
      </c>
      <c r="M6" s="40"/>
      <c r="N6" s="40"/>
    </row>
    <row r="7" spans="1:14" x14ac:dyDescent="0.25">
      <c r="A7" s="2"/>
      <c r="B7" s="37" t="s">
        <v>3</v>
      </c>
      <c r="C7" s="38"/>
      <c r="D7" s="38"/>
      <c r="E7" s="39"/>
      <c r="F7" s="40">
        <v>1880000</v>
      </c>
      <c r="G7" s="40"/>
      <c r="H7" s="40"/>
      <c r="I7" s="40">
        <v>1900000</v>
      </c>
      <c r="J7" s="40"/>
      <c r="K7" s="40"/>
      <c r="L7" s="40">
        <v>2100000</v>
      </c>
      <c r="M7" s="40"/>
      <c r="N7" s="40"/>
    </row>
    <row r="8" spans="1:14" x14ac:dyDescent="0.25">
      <c r="A8" s="2"/>
      <c r="B8" s="37" t="s">
        <v>2</v>
      </c>
      <c r="C8" s="38"/>
      <c r="D8" s="38"/>
      <c r="E8" s="39"/>
      <c r="F8" s="40">
        <v>809000</v>
      </c>
      <c r="G8" s="40"/>
      <c r="H8" s="40"/>
      <c r="I8" s="40">
        <v>750000</v>
      </c>
      <c r="J8" s="40"/>
      <c r="K8" s="40"/>
      <c r="L8" s="40">
        <v>960000</v>
      </c>
      <c r="M8" s="40"/>
      <c r="N8" s="40"/>
    </row>
    <row r="9" spans="1:14" x14ac:dyDescent="0.25">
      <c r="A9" s="2"/>
      <c r="B9" s="37" t="s">
        <v>4</v>
      </c>
      <c r="C9" s="38"/>
      <c r="D9" s="38"/>
      <c r="E9" s="39"/>
      <c r="F9" s="49">
        <f>SUM(F6:F8)</f>
        <v>20389000</v>
      </c>
      <c r="G9" s="49"/>
      <c r="H9" s="49"/>
      <c r="I9" s="49">
        <f>SUM(I6:I8)</f>
        <v>22150000</v>
      </c>
      <c r="J9" s="49"/>
      <c r="K9" s="49"/>
      <c r="L9" s="49">
        <f>SUM(L6:L8)</f>
        <v>23960000</v>
      </c>
      <c r="M9" s="49"/>
      <c r="N9" s="49"/>
    </row>
    <row r="10" spans="1:14" ht="7.5" customHeight="1" x14ac:dyDescent="0.25">
      <c r="A10" s="2"/>
      <c r="B10" s="2"/>
      <c r="C10" s="2"/>
      <c r="D10" s="2"/>
      <c r="E10" s="2"/>
      <c r="F10" s="2"/>
      <c r="G10" s="2"/>
      <c r="H10" s="2"/>
      <c r="I10" s="1"/>
      <c r="J10" s="1"/>
      <c r="K10" s="1"/>
      <c r="L10" s="1"/>
      <c r="M10" s="1"/>
      <c r="N10" s="1"/>
    </row>
    <row r="11" spans="1:14" x14ac:dyDescent="0.25">
      <c r="A11" s="2"/>
      <c r="B11" s="2"/>
      <c r="C11" s="2"/>
      <c r="D11" s="2"/>
      <c r="E11" s="2"/>
      <c r="F11" s="62" t="s">
        <v>5</v>
      </c>
      <c r="G11" s="62"/>
      <c r="H11" s="62"/>
      <c r="I11" s="40"/>
      <c r="J11" s="40"/>
      <c r="K11" s="40"/>
      <c r="L11" s="40"/>
      <c r="M11" s="40"/>
      <c r="N11" s="40"/>
    </row>
    <row r="12" spans="1:14" x14ac:dyDescent="0.25">
      <c r="A12" s="2"/>
      <c r="B12" s="2"/>
      <c r="C12" s="2"/>
      <c r="D12" s="2"/>
      <c r="E12" s="41" t="s">
        <v>53</v>
      </c>
      <c r="F12" s="41"/>
      <c r="G12" s="41"/>
      <c r="H12" s="41"/>
      <c r="I12" s="41"/>
      <c r="J12" s="41"/>
      <c r="K12" s="41"/>
      <c r="L12" s="41"/>
      <c r="M12" s="41"/>
      <c r="N12" s="41"/>
    </row>
    <row r="13" spans="1:14" ht="15" customHeight="1" x14ac:dyDescent="0.25">
      <c r="A13" s="2"/>
      <c r="B13" s="2"/>
      <c r="C13" s="2"/>
      <c r="D13" s="2"/>
      <c r="E13" s="33"/>
      <c r="F13" s="42" t="s">
        <v>54</v>
      </c>
      <c r="G13" s="42"/>
      <c r="H13" s="42"/>
      <c r="I13" s="42"/>
      <c r="J13" s="42"/>
      <c r="K13" s="42"/>
      <c r="L13" s="42"/>
      <c r="M13" s="42"/>
      <c r="N13" s="42"/>
    </row>
    <row r="14" spans="1:14" ht="14.25" customHeight="1" x14ac:dyDescent="0.25">
      <c r="A14" s="2"/>
      <c r="B14" s="2"/>
      <c r="C14" s="2"/>
      <c r="D14" s="2"/>
      <c r="E14" s="33"/>
      <c r="F14" s="43" t="s">
        <v>55</v>
      </c>
      <c r="G14" s="43"/>
      <c r="H14" s="43"/>
      <c r="I14" s="43"/>
      <c r="J14" s="43"/>
      <c r="K14" s="43"/>
      <c r="L14" s="43"/>
      <c r="M14" s="43"/>
      <c r="N14" s="43"/>
    </row>
    <row r="15" spans="1:14" x14ac:dyDescent="0.25">
      <c r="A15" s="2"/>
      <c r="B15" s="2"/>
      <c r="C15" s="2"/>
      <c r="D15" s="2"/>
      <c r="E15" s="2"/>
      <c r="F15" s="37" t="s">
        <v>44</v>
      </c>
      <c r="G15" s="38"/>
      <c r="H15" s="38"/>
      <c r="I15" s="38"/>
      <c r="J15" s="38"/>
      <c r="K15" s="38"/>
      <c r="L15" s="38"/>
      <c r="M15" s="38"/>
      <c r="N15" s="39"/>
    </row>
    <row r="16" spans="1:14" x14ac:dyDescent="0.25">
      <c r="A16" s="2"/>
      <c r="B16" s="37" t="s">
        <v>0</v>
      </c>
      <c r="C16" s="38"/>
      <c r="D16" s="38"/>
      <c r="E16" s="39"/>
      <c r="F16" s="58" t="s">
        <v>6</v>
      </c>
      <c r="G16" s="58"/>
      <c r="H16" s="58"/>
      <c r="I16" s="59" t="s">
        <v>45</v>
      </c>
      <c r="J16" s="60"/>
      <c r="K16" s="61"/>
      <c r="L16" s="37" t="s">
        <v>57</v>
      </c>
      <c r="M16" s="38"/>
      <c r="N16" s="39"/>
    </row>
    <row r="17" spans="1:14" x14ac:dyDescent="0.25">
      <c r="A17" s="2"/>
      <c r="B17" s="37" t="s">
        <v>1</v>
      </c>
      <c r="C17" s="38"/>
      <c r="D17" s="38"/>
      <c r="E17" s="39"/>
      <c r="F17" s="40">
        <v>22659017</v>
      </c>
      <c r="G17" s="40"/>
      <c r="H17" s="40"/>
      <c r="I17" s="55">
        <v>3122625</v>
      </c>
      <c r="J17" s="56"/>
      <c r="K17" s="57"/>
      <c r="L17" s="55">
        <v>1726610</v>
      </c>
      <c r="M17" s="56"/>
      <c r="N17" s="57"/>
    </row>
    <row r="18" spans="1:14" x14ac:dyDescent="0.25">
      <c r="A18" s="2"/>
      <c r="B18" s="37" t="s">
        <v>3</v>
      </c>
      <c r="C18" s="38"/>
      <c r="D18" s="38"/>
      <c r="E18" s="39"/>
      <c r="F18" s="40">
        <v>4718260.13</v>
      </c>
      <c r="G18" s="40"/>
      <c r="H18" s="40"/>
      <c r="I18" s="55">
        <v>2729797</v>
      </c>
      <c r="J18" s="56"/>
      <c r="K18" s="57"/>
      <c r="L18" s="55">
        <v>2530865</v>
      </c>
      <c r="M18" s="56"/>
      <c r="N18" s="57"/>
    </row>
    <row r="19" spans="1:14" x14ac:dyDescent="0.25">
      <c r="A19" s="2"/>
      <c r="B19" s="37" t="s">
        <v>2</v>
      </c>
      <c r="C19" s="38"/>
      <c r="D19" s="38"/>
      <c r="E19" s="39"/>
      <c r="F19" s="40">
        <v>1173792</v>
      </c>
      <c r="G19" s="40"/>
      <c r="H19" s="40"/>
      <c r="I19" s="55">
        <v>317307</v>
      </c>
      <c r="J19" s="56"/>
      <c r="K19" s="57"/>
      <c r="L19" s="55">
        <v>208547</v>
      </c>
      <c r="M19" s="56"/>
      <c r="N19" s="57"/>
    </row>
    <row r="20" spans="1:14" x14ac:dyDescent="0.25">
      <c r="A20" s="2"/>
      <c r="B20" s="37" t="s">
        <v>4</v>
      </c>
      <c r="C20" s="38"/>
      <c r="D20" s="38"/>
      <c r="E20" s="39"/>
      <c r="F20" s="49">
        <f>SUM(F17:F19)</f>
        <v>28551069.129999999</v>
      </c>
      <c r="G20" s="49"/>
      <c r="H20" s="49"/>
      <c r="I20" s="49">
        <f>SUM(I17:I19)</f>
        <v>6169729</v>
      </c>
      <c r="J20" s="49"/>
      <c r="K20" s="49"/>
      <c r="L20" s="49">
        <f>SUM(L17:L19)</f>
        <v>4466022</v>
      </c>
      <c r="M20" s="49"/>
      <c r="N20" s="49"/>
    </row>
    <row r="21" spans="1:14" ht="8.25" customHeight="1" x14ac:dyDescent="0.25"/>
    <row r="22" spans="1:14" ht="34.5" customHeight="1" x14ac:dyDescent="0.25">
      <c r="B22" s="51" t="s">
        <v>7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ht="28.5" customHeight="1" x14ac:dyDescent="0.25">
      <c r="B23" s="67" t="s">
        <v>8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 ht="10.5" customHeight="1" x14ac:dyDescent="0.25"/>
    <row r="25" spans="1:14" x14ac:dyDescent="0.25">
      <c r="A25" s="63"/>
      <c r="B25" s="63"/>
      <c r="C25" s="63"/>
      <c r="D25" s="63"/>
      <c r="E25" s="63"/>
      <c r="F25" s="37" t="s">
        <v>26</v>
      </c>
      <c r="G25" s="38"/>
      <c r="H25" s="38"/>
      <c r="I25" s="38"/>
      <c r="J25" s="38"/>
      <c r="K25" s="38"/>
      <c r="L25" s="38"/>
      <c r="M25" s="38"/>
      <c r="N25" s="39"/>
    </row>
    <row r="26" spans="1:14" ht="15" customHeight="1" x14ac:dyDescent="0.25">
      <c r="A26" s="2"/>
      <c r="B26" s="66"/>
      <c r="C26" s="66"/>
      <c r="D26" s="66"/>
      <c r="E26" s="66"/>
      <c r="F26" s="68" t="s">
        <v>42</v>
      </c>
      <c r="G26" s="69"/>
      <c r="H26" s="70"/>
      <c r="I26" s="74" t="s">
        <v>46</v>
      </c>
      <c r="J26" s="75"/>
      <c r="K26" s="76"/>
      <c r="L26" s="74" t="s">
        <v>56</v>
      </c>
      <c r="M26" s="75"/>
      <c r="N26" s="76"/>
    </row>
    <row r="27" spans="1:14" x14ac:dyDescent="0.25">
      <c r="A27" s="2"/>
      <c r="B27" s="37" t="s">
        <v>0</v>
      </c>
      <c r="C27" s="38"/>
      <c r="D27" s="38"/>
      <c r="E27" s="38"/>
      <c r="F27" s="71"/>
      <c r="G27" s="72"/>
      <c r="H27" s="73"/>
      <c r="I27" s="77"/>
      <c r="J27" s="78"/>
      <c r="K27" s="79"/>
      <c r="L27" s="77"/>
      <c r="M27" s="78"/>
      <c r="N27" s="79"/>
    </row>
    <row r="28" spans="1:14" x14ac:dyDescent="0.25">
      <c r="A28" s="2"/>
      <c r="B28" s="37" t="s">
        <v>1</v>
      </c>
      <c r="C28" s="38"/>
      <c r="D28" s="38"/>
      <c r="E28" s="39"/>
      <c r="F28" s="40">
        <v>17700000</v>
      </c>
      <c r="G28" s="40"/>
      <c r="H28" s="40"/>
      <c r="I28" s="40">
        <v>17500000</v>
      </c>
      <c r="J28" s="40"/>
      <c r="K28" s="40"/>
      <c r="L28" s="40">
        <v>19150000</v>
      </c>
      <c r="M28" s="40"/>
      <c r="N28" s="40"/>
    </row>
    <row r="29" spans="1:14" x14ac:dyDescent="0.25">
      <c r="A29" s="2"/>
      <c r="B29" s="37" t="s">
        <v>3</v>
      </c>
      <c r="C29" s="38"/>
      <c r="D29" s="38"/>
      <c r="E29" s="39"/>
      <c r="F29" s="40">
        <v>1880000</v>
      </c>
      <c r="G29" s="40"/>
      <c r="H29" s="40"/>
      <c r="I29" s="40">
        <v>1800000</v>
      </c>
      <c r="J29" s="40"/>
      <c r="K29" s="40"/>
      <c r="L29" s="40">
        <v>1890000</v>
      </c>
      <c r="M29" s="40"/>
      <c r="N29" s="40"/>
    </row>
    <row r="30" spans="1:14" x14ac:dyDescent="0.25">
      <c r="A30" s="2"/>
      <c r="B30" s="37" t="s">
        <v>2</v>
      </c>
      <c r="C30" s="38"/>
      <c r="D30" s="38"/>
      <c r="E30" s="39"/>
      <c r="F30" s="40">
        <v>809000</v>
      </c>
      <c r="G30" s="40"/>
      <c r="H30" s="40"/>
      <c r="I30" s="40">
        <v>800000</v>
      </c>
      <c r="J30" s="40"/>
      <c r="K30" s="40"/>
      <c r="L30" s="40">
        <v>910000</v>
      </c>
      <c r="M30" s="40"/>
      <c r="N30" s="40"/>
    </row>
    <row r="31" spans="1:14" x14ac:dyDescent="0.25">
      <c r="A31" s="2"/>
      <c r="B31" s="37" t="s">
        <v>4</v>
      </c>
      <c r="C31" s="38"/>
      <c r="D31" s="38"/>
      <c r="E31" s="39"/>
      <c r="F31" s="49">
        <f>SUM(F28:F30)</f>
        <v>20389000</v>
      </c>
      <c r="G31" s="49"/>
      <c r="H31" s="49"/>
      <c r="I31" s="49">
        <f>SUM(I28:I30)</f>
        <v>20100000</v>
      </c>
      <c r="J31" s="49"/>
      <c r="K31" s="49"/>
      <c r="L31" s="49">
        <f>SUM(L28:L30)</f>
        <v>21950000</v>
      </c>
      <c r="M31" s="49"/>
      <c r="N31" s="49"/>
    </row>
    <row r="32" spans="1:14" ht="6.75" customHeight="1" x14ac:dyDescent="0.25">
      <c r="A32" s="2"/>
      <c r="B32" s="2"/>
      <c r="C32" s="2"/>
      <c r="D32" s="2"/>
      <c r="E32" s="2"/>
      <c r="F32" s="2"/>
      <c r="G32" s="2"/>
      <c r="H32" s="2"/>
      <c r="I32" s="1"/>
      <c r="J32" s="1"/>
      <c r="K32" s="1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45"/>
      <c r="G33" s="46"/>
      <c r="H33" s="47"/>
      <c r="I33" s="48" t="s">
        <v>48</v>
      </c>
      <c r="J33" s="48"/>
      <c r="K33" s="48"/>
      <c r="L33" s="36" t="s">
        <v>58</v>
      </c>
      <c r="M33" s="36"/>
      <c r="N33" s="36"/>
    </row>
    <row r="34" spans="1:14" ht="27.75" customHeight="1" x14ac:dyDescent="0.25">
      <c r="B34" s="44" t="s">
        <v>47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1:14" ht="4.5" customHeight="1" x14ac:dyDescent="0.2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</row>
    <row r="36" spans="1:14" ht="1.5" customHeight="1" x14ac:dyDescent="0.2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 ht="15" hidden="1" customHeight="1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</sheetData>
  <mergeCells count="81">
    <mergeCell ref="A25:B25"/>
    <mergeCell ref="C25:E25"/>
    <mergeCell ref="B26:E26"/>
    <mergeCell ref="B23:N23"/>
    <mergeCell ref="F26:H27"/>
    <mergeCell ref="I26:K27"/>
    <mergeCell ref="L26:N27"/>
    <mergeCell ref="A4:B4"/>
    <mergeCell ref="C4:E4"/>
    <mergeCell ref="B5:E5"/>
    <mergeCell ref="B6:E6"/>
    <mergeCell ref="L6:N6"/>
    <mergeCell ref="F5:H5"/>
    <mergeCell ref="I5:K5"/>
    <mergeCell ref="L5:N5"/>
    <mergeCell ref="F6:H6"/>
    <mergeCell ref="I30:K30"/>
    <mergeCell ref="L30:N30"/>
    <mergeCell ref="B31:E31"/>
    <mergeCell ref="F31:H31"/>
    <mergeCell ref="I31:K31"/>
    <mergeCell ref="L31:N31"/>
    <mergeCell ref="L9:N9"/>
    <mergeCell ref="F8:H8"/>
    <mergeCell ref="F11:H11"/>
    <mergeCell ref="I11:K11"/>
    <mergeCell ref="L11:N11"/>
    <mergeCell ref="F9:H9"/>
    <mergeCell ref="F7:H7"/>
    <mergeCell ref="I6:K6"/>
    <mergeCell ref="I7:K7"/>
    <mergeCell ref="I8:K8"/>
    <mergeCell ref="B7:E7"/>
    <mergeCell ref="I9:K9"/>
    <mergeCell ref="B2:N2"/>
    <mergeCell ref="B22:N22"/>
    <mergeCell ref="F4:N4"/>
    <mergeCell ref="F15:N15"/>
    <mergeCell ref="B17:E17"/>
    <mergeCell ref="F17:H17"/>
    <mergeCell ref="I17:K17"/>
    <mergeCell ref="L17:N17"/>
    <mergeCell ref="B16:E16"/>
    <mergeCell ref="F16:H16"/>
    <mergeCell ref="I16:K16"/>
    <mergeCell ref="L16:N16"/>
    <mergeCell ref="B8:E8"/>
    <mergeCell ref="B20:E20"/>
    <mergeCell ref="F20:H20"/>
    <mergeCell ref="L7:N7"/>
    <mergeCell ref="L8:N8"/>
    <mergeCell ref="B9:E9"/>
    <mergeCell ref="B34:N37"/>
    <mergeCell ref="F25:N25"/>
    <mergeCell ref="B28:E28"/>
    <mergeCell ref="F28:H28"/>
    <mergeCell ref="I28:K28"/>
    <mergeCell ref="L28:N28"/>
    <mergeCell ref="B29:E29"/>
    <mergeCell ref="F29:H29"/>
    <mergeCell ref="I29:K29"/>
    <mergeCell ref="L29:N29"/>
    <mergeCell ref="B27:E27"/>
    <mergeCell ref="F33:H33"/>
    <mergeCell ref="I33:K33"/>
    <mergeCell ref="L33:N33"/>
    <mergeCell ref="B30:E30"/>
    <mergeCell ref="F30:H30"/>
    <mergeCell ref="E12:N12"/>
    <mergeCell ref="F13:N13"/>
    <mergeCell ref="F14:N14"/>
    <mergeCell ref="I20:K20"/>
    <mergeCell ref="L20:N20"/>
    <mergeCell ref="B18:E18"/>
    <mergeCell ref="F18:H18"/>
    <mergeCell ref="I18:K18"/>
    <mergeCell ref="L18:N18"/>
    <mergeCell ref="B19:E19"/>
    <mergeCell ref="F19:H19"/>
    <mergeCell ref="I19:K19"/>
    <mergeCell ref="L19:N19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A232F-5743-4AE2-8161-0BD503C7F20E}">
  <dimension ref="B1:Q39"/>
  <sheetViews>
    <sheetView workbookViewId="0">
      <selection activeCell="M30" sqref="M30"/>
    </sheetView>
  </sheetViews>
  <sheetFormatPr defaultRowHeight="15" x14ac:dyDescent="0.25"/>
  <cols>
    <col min="1" max="1" width="4.7109375" customWidth="1"/>
    <col min="6" max="6" width="8" customWidth="1"/>
    <col min="8" max="8" width="7.28515625" customWidth="1"/>
    <col min="10" max="10" width="6.85546875" customWidth="1"/>
    <col min="11" max="11" width="7.140625" customWidth="1"/>
    <col min="12" max="12" width="6.85546875" customWidth="1"/>
    <col min="13" max="13" width="6.5703125" customWidth="1"/>
    <col min="14" max="14" width="7.7109375" customWidth="1"/>
    <col min="15" max="15" width="8.140625" customWidth="1"/>
    <col min="16" max="16" width="7.42578125" customWidth="1"/>
  </cols>
  <sheetData>
    <row r="1" spans="2:17" ht="8.25" customHeight="1" x14ac:dyDescent="0.25"/>
    <row r="2" spans="2:17" ht="15.75" x14ac:dyDescent="0.25">
      <c r="B2" s="11" t="s">
        <v>9</v>
      </c>
      <c r="C2" s="11"/>
      <c r="D2" s="11"/>
      <c r="E2" s="11"/>
      <c r="F2" s="11"/>
      <c r="G2" s="11"/>
      <c r="H2" s="11"/>
      <c r="I2" s="11"/>
      <c r="J2" s="11"/>
      <c r="K2" s="1"/>
      <c r="L2" s="85" t="s">
        <v>28</v>
      </c>
      <c r="M2" s="86"/>
      <c r="N2" s="86"/>
      <c r="O2" s="86"/>
      <c r="P2" s="86"/>
      <c r="Q2" s="86"/>
    </row>
    <row r="3" spans="2:17" ht="6.7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x14ac:dyDescent="0.25">
      <c r="B4" s="2"/>
      <c r="C4" s="2"/>
      <c r="D4" s="2"/>
      <c r="E4" s="4"/>
      <c r="F4" s="5" t="s">
        <v>15</v>
      </c>
      <c r="G4" s="15"/>
      <c r="H4" s="16" t="s">
        <v>24</v>
      </c>
      <c r="I4" s="4"/>
      <c r="J4" s="4"/>
      <c r="K4" s="2"/>
      <c r="L4" s="87" t="s">
        <v>50</v>
      </c>
      <c r="M4" s="87"/>
      <c r="N4" s="87" t="s">
        <v>51</v>
      </c>
      <c r="O4" s="87"/>
      <c r="P4" s="17" t="s">
        <v>34</v>
      </c>
      <c r="Q4" s="2"/>
    </row>
    <row r="5" spans="2:17" x14ac:dyDescent="0.25">
      <c r="B5" s="2"/>
      <c r="C5" s="2"/>
      <c r="D5" s="2"/>
      <c r="E5" s="12" t="s">
        <v>14</v>
      </c>
      <c r="F5" s="5" t="s">
        <v>49</v>
      </c>
      <c r="G5" s="13" t="s">
        <v>16</v>
      </c>
      <c r="H5" s="14">
        <v>0.12</v>
      </c>
      <c r="I5" s="5" t="s">
        <v>16</v>
      </c>
      <c r="J5" s="4"/>
      <c r="K5" s="18" t="s">
        <v>29</v>
      </c>
      <c r="L5" s="17">
        <v>247</v>
      </c>
      <c r="M5" s="3"/>
      <c r="N5" s="18" t="s">
        <v>29</v>
      </c>
      <c r="O5" s="17">
        <v>274</v>
      </c>
      <c r="P5" s="17">
        <v>27</v>
      </c>
      <c r="Q5" s="2"/>
    </row>
    <row r="6" spans="2:17" x14ac:dyDescent="0.25">
      <c r="B6" s="89" t="s">
        <v>10</v>
      </c>
      <c r="C6" s="90"/>
      <c r="D6" s="90"/>
      <c r="E6" s="19">
        <v>1200</v>
      </c>
      <c r="F6" s="19">
        <v>0.57999999999999996</v>
      </c>
      <c r="G6" s="20">
        <f>E6*F6</f>
        <v>696</v>
      </c>
      <c r="H6" s="19">
        <v>0.64</v>
      </c>
      <c r="I6" s="24">
        <f>H6*E6</f>
        <v>768</v>
      </c>
      <c r="J6" s="6"/>
      <c r="K6" s="18" t="s">
        <v>30</v>
      </c>
      <c r="L6" s="17">
        <v>247</v>
      </c>
      <c r="M6" s="3"/>
      <c r="N6" s="18" t="s">
        <v>30</v>
      </c>
      <c r="O6" s="17">
        <v>274</v>
      </c>
      <c r="P6" s="17">
        <v>27</v>
      </c>
      <c r="Q6" s="2"/>
    </row>
    <row r="7" spans="2:17" x14ac:dyDescent="0.25">
      <c r="B7" s="89" t="s">
        <v>11</v>
      </c>
      <c r="C7" s="90"/>
      <c r="D7" s="90"/>
      <c r="E7" s="19">
        <v>100</v>
      </c>
      <c r="F7" s="19">
        <v>0.88</v>
      </c>
      <c r="G7" s="20">
        <f t="shared" ref="G7:G9" si="0">E7*F7</f>
        <v>88</v>
      </c>
      <c r="H7" s="19">
        <v>0.98</v>
      </c>
      <c r="I7" s="24">
        <f>H7*E7</f>
        <v>98</v>
      </c>
      <c r="J7" s="6"/>
      <c r="K7" s="18" t="s">
        <v>31</v>
      </c>
      <c r="L7" s="17">
        <v>247</v>
      </c>
      <c r="M7" s="3"/>
      <c r="N7" s="18" t="s">
        <v>31</v>
      </c>
      <c r="O7" s="17">
        <v>274</v>
      </c>
      <c r="P7" s="17">
        <v>27</v>
      </c>
      <c r="Q7" s="2"/>
    </row>
    <row r="8" spans="2:17" x14ac:dyDescent="0.25">
      <c r="B8" s="89" t="s">
        <v>12</v>
      </c>
      <c r="C8" s="90"/>
      <c r="D8" s="90"/>
      <c r="E8" s="19">
        <v>20</v>
      </c>
      <c r="F8" s="21">
        <v>5.2</v>
      </c>
      <c r="G8" s="20">
        <f t="shared" si="0"/>
        <v>104</v>
      </c>
      <c r="H8" s="21">
        <v>5.82</v>
      </c>
      <c r="I8" s="24">
        <f>H8*E8</f>
        <v>116.4</v>
      </c>
      <c r="J8" s="6"/>
      <c r="K8" s="18" t="s">
        <v>32</v>
      </c>
      <c r="L8" s="17">
        <v>248</v>
      </c>
      <c r="M8" s="3"/>
      <c r="N8" s="18" t="s">
        <v>32</v>
      </c>
      <c r="O8" s="17">
        <v>273</v>
      </c>
      <c r="P8" s="17">
        <v>25</v>
      </c>
      <c r="Q8" s="2"/>
    </row>
    <row r="9" spans="2:17" x14ac:dyDescent="0.25">
      <c r="B9" s="89" t="s">
        <v>13</v>
      </c>
      <c r="C9" s="90"/>
      <c r="D9" s="90"/>
      <c r="E9" s="19">
        <v>12</v>
      </c>
      <c r="F9" s="19">
        <v>8.4</v>
      </c>
      <c r="G9" s="20">
        <f t="shared" si="0"/>
        <v>100.80000000000001</v>
      </c>
      <c r="H9" s="19">
        <v>9.4</v>
      </c>
      <c r="I9" s="24">
        <f>H9*E9</f>
        <v>112.80000000000001</v>
      </c>
      <c r="J9" s="6"/>
      <c r="K9" s="18" t="s">
        <v>33</v>
      </c>
      <c r="L9" s="17">
        <f>SUM(L5:L8)</f>
        <v>989</v>
      </c>
      <c r="M9" s="3"/>
      <c r="N9" s="18" t="s">
        <v>33</v>
      </c>
      <c r="O9" s="17">
        <f>SUM(O5:O8)</f>
        <v>1095</v>
      </c>
      <c r="P9" s="17">
        <f>SUM(P5:P8)</f>
        <v>106</v>
      </c>
      <c r="Q9" s="2"/>
    </row>
    <row r="10" spans="2:17" x14ac:dyDescent="0.25">
      <c r="B10" s="2"/>
      <c r="C10" s="2"/>
      <c r="D10" s="2"/>
      <c r="E10" s="2"/>
      <c r="F10" s="1"/>
      <c r="G10" s="22">
        <f>SUM(G6:G9)</f>
        <v>988.8</v>
      </c>
      <c r="H10" s="25"/>
      <c r="I10" s="24">
        <f>SUM(I6:I9)</f>
        <v>1095.2</v>
      </c>
      <c r="J10" s="6"/>
      <c r="K10" s="2"/>
      <c r="L10" s="2"/>
      <c r="M10" s="2"/>
      <c r="N10" s="2"/>
      <c r="O10" s="2"/>
      <c r="P10" s="2"/>
      <c r="Q10" s="2"/>
    </row>
    <row r="11" spans="2:17" ht="9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x14ac:dyDescent="0.25">
      <c r="B12" s="2"/>
      <c r="C12" s="88" t="s">
        <v>17</v>
      </c>
      <c r="D12" s="88"/>
      <c r="E12" s="88"/>
      <c r="F12" s="88"/>
      <c r="G12" s="88"/>
      <c r="H12" s="2"/>
      <c r="I12" s="26">
        <v>106</v>
      </c>
      <c r="J12" s="7"/>
      <c r="K12" s="2"/>
      <c r="L12" s="2"/>
      <c r="M12" s="2"/>
      <c r="N12" s="2"/>
      <c r="O12" s="2"/>
      <c r="P12" s="2"/>
      <c r="Q12" s="2"/>
    </row>
    <row r="13" spans="2:17" ht="9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x14ac:dyDescent="0.25">
      <c r="B14" s="2"/>
      <c r="C14" s="2"/>
      <c r="D14" s="2"/>
      <c r="E14" s="4"/>
      <c r="F14" s="5" t="s">
        <v>15</v>
      </c>
      <c r="G14" s="15"/>
      <c r="H14" s="16" t="s">
        <v>24</v>
      </c>
      <c r="I14" s="15"/>
      <c r="J14" s="4"/>
      <c r="K14" s="2"/>
      <c r="L14" s="87" t="s">
        <v>50</v>
      </c>
      <c r="M14" s="87"/>
      <c r="N14" s="87" t="s">
        <v>51</v>
      </c>
      <c r="O14" s="87"/>
      <c r="P14" s="17" t="s">
        <v>34</v>
      </c>
      <c r="Q14" s="2"/>
    </row>
    <row r="15" spans="2:17" x14ac:dyDescent="0.25">
      <c r="B15" s="2"/>
      <c r="C15" s="2"/>
      <c r="D15" s="2"/>
      <c r="E15" s="12" t="s">
        <v>14</v>
      </c>
      <c r="F15" s="5" t="s">
        <v>49</v>
      </c>
      <c r="G15" s="13" t="s">
        <v>16</v>
      </c>
      <c r="H15" s="14">
        <v>0.12</v>
      </c>
      <c r="I15" s="5" t="s">
        <v>16</v>
      </c>
      <c r="J15" s="4"/>
      <c r="K15" s="18" t="s">
        <v>29</v>
      </c>
      <c r="L15" s="17">
        <v>323</v>
      </c>
      <c r="M15" s="3"/>
      <c r="N15" s="18" t="s">
        <v>29</v>
      </c>
      <c r="O15" s="17">
        <v>357</v>
      </c>
      <c r="P15" s="17">
        <v>34</v>
      </c>
      <c r="Q15" s="2"/>
    </row>
    <row r="16" spans="2:17" x14ac:dyDescent="0.25">
      <c r="B16" s="89" t="s">
        <v>10</v>
      </c>
      <c r="C16" s="90"/>
      <c r="D16" s="90"/>
      <c r="E16" s="19">
        <v>2000</v>
      </c>
      <c r="F16" s="19">
        <v>0.57999999999999996</v>
      </c>
      <c r="G16" s="23">
        <f>E16*F16</f>
        <v>1160</v>
      </c>
      <c r="H16" s="19">
        <v>0.64</v>
      </c>
      <c r="I16" s="24">
        <f>H16*E16</f>
        <v>1280</v>
      </c>
      <c r="J16" s="6"/>
      <c r="K16" s="18" t="s">
        <v>30</v>
      </c>
      <c r="L16" s="17">
        <v>323</v>
      </c>
      <c r="M16" s="3"/>
      <c r="N16" s="18" t="s">
        <v>30</v>
      </c>
      <c r="O16" s="17">
        <v>357</v>
      </c>
      <c r="P16" s="17">
        <v>34</v>
      </c>
      <c r="Q16" s="2"/>
    </row>
    <row r="17" spans="2:17" x14ac:dyDescent="0.25">
      <c r="B17" s="89" t="s">
        <v>11</v>
      </c>
      <c r="C17" s="90"/>
      <c r="D17" s="90"/>
      <c r="E17" s="19">
        <v>150</v>
      </c>
      <c r="F17" s="19">
        <v>0.88</v>
      </c>
      <c r="G17" s="23">
        <f t="shared" ref="G17" si="1">E17*F17</f>
        <v>132</v>
      </c>
      <c r="H17" s="19">
        <v>0.98</v>
      </c>
      <c r="I17" s="24">
        <f>H17*E17</f>
        <v>147</v>
      </c>
      <c r="J17" s="6"/>
      <c r="K17" s="18" t="s">
        <v>31</v>
      </c>
      <c r="L17" s="17">
        <v>323</v>
      </c>
      <c r="M17" s="3"/>
      <c r="N17" s="18" t="s">
        <v>31</v>
      </c>
      <c r="O17" s="17">
        <v>357</v>
      </c>
      <c r="P17" s="17">
        <v>34</v>
      </c>
      <c r="Q17" s="2"/>
    </row>
    <row r="18" spans="2:17" x14ac:dyDescent="0.25">
      <c r="B18" s="2"/>
      <c r="C18" s="2"/>
      <c r="D18" s="2"/>
      <c r="E18" s="2"/>
      <c r="F18" s="1"/>
      <c r="G18" s="24">
        <f>SUM(G16:G17)</f>
        <v>1292</v>
      </c>
      <c r="H18" s="25"/>
      <c r="I18" s="24">
        <f>SUM(I16:I17)</f>
        <v>1427</v>
      </c>
      <c r="J18" s="6"/>
      <c r="K18" s="18" t="s">
        <v>32</v>
      </c>
      <c r="L18" s="17">
        <v>323</v>
      </c>
      <c r="M18" s="3"/>
      <c r="N18" s="18" t="s">
        <v>32</v>
      </c>
      <c r="O18" s="17">
        <v>356</v>
      </c>
      <c r="P18" s="17">
        <v>33</v>
      </c>
      <c r="Q18" s="2"/>
    </row>
    <row r="19" spans="2:17" ht="14.25" customHeight="1" x14ac:dyDescent="0.25">
      <c r="B19" s="2"/>
      <c r="C19" s="2"/>
      <c r="D19" s="2"/>
      <c r="E19" s="2"/>
      <c r="F19" s="2"/>
      <c r="G19" s="2"/>
      <c r="H19" s="2"/>
      <c r="I19" s="2"/>
      <c r="J19" s="2"/>
      <c r="K19" s="18" t="s">
        <v>33</v>
      </c>
      <c r="L19" s="17">
        <f>SUM(L15:L18)</f>
        <v>1292</v>
      </c>
      <c r="M19" s="3"/>
      <c r="N19" s="18" t="s">
        <v>33</v>
      </c>
      <c r="O19" s="17">
        <f>SUM(O15:O18)</f>
        <v>1427</v>
      </c>
      <c r="P19" s="17">
        <f>SUM(P15:P18)</f>
        <v>135</v>
      </c>
      <c r="Q19" s="2"/>
    </row>
    <row r="20" spans="2:17" x14ac:dyDescent="0.25">
      <c r="B20" s="2"/>
      <c r="C20" s="88" t="s">
        <v>17</v>
      </c>
      <c r="D20" s="88"/>
      <c r="E20" s="88"/>
      <c r="F20" s="88"/>
      <c r="G20" s="88"/>
      <c r="H20" s="2"/>
      <c r="I20" s="26">
        <v>135</v>
      </c>
      <c r="J20" s="7"/>
      <c r="K20" s="2"/>
      <c r="L20" s="2"/>
      <c r="M20" s="2"/>
      <c r="N20" s="2"/>
      <c r="O20" s="2"/>
      <c r="P20" s="2"/>
      <c r="Q20" s="2"/>
    </row>
    <row r="21" spans="2:17" ht="6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x14ac:dyDescent="0.25">
      <c r="B22" s="99" t="s">
        <v>52</v>
      </c>
      <c r="C22" s="99"/>
      <c r="D22" s="99"/>
      <c r="E22" s="99"/>
      <c r="F22" s="99"/>
      <c r="G22" s="99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7.5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15" customHeight="1" x14ac:dyDescent="0.25">
      <c r="B24" s="91" t="s">
        <v>18</v>
      </c>
      <c r="C24" s="92"/>
      <c r="D24" s="92"/>
      <c r="E24" s="92"/>
      <c r="F24" s="92"/>
      <c r="G24" s="92"/>
      <c r="H24" s="100">
        <v>12946</v>
      </c>
      <c r="I24" s="101"/>
      <c r="J24" s="8"/>
      <c r="K24" s="2"/>
      <c r="L24" s="2"/>
      <c r="M24" s="2"/>
      <c r="N24" s="2"/>
      <c r="O24" s="2"/>
      <c r="P24" s="2"/>
      <c r="Q24" s="2"/>
    </row>
    <row r="25" spans="2:17" x14ac:dyDescent="0.25">
      <c r="B25" s="93"/>
      <c r="C25" s="94"/>
      <c r="D25" s="94"/>
      <c r="E25" s="94"/>
      <c r="F25" s="94"/>
      <c r="G25" s="94"/>
      <c r="H25" s="102"/>
      <c r="I25" s="103"/>
      <c r="J25" s="8"/>
      <c r="K25" s="2"/>
      <c r="L25" s="2"/>
      <c r="M25" s="2"/>
      <c r="N25" s="2"/>
      <c r="O25" s="2"/>
      <c r="P25" s="2"/>
      <c r="Q25" s="2"/>
    </row>
    <row r="26" spans="2:17" ht="6.75" customHeight="1" x14ac:dyDescent="0.25">
      <c r="B26" s="1"/>
      <c r="C26" s="1"/>
      <c r="D26" s="1"/>
      <c r="E26" s="1"/>
      <c r="F26" s="1"/>
      <c r="G26" s="1"/>
      <c r="H26" s="15"/>
      <c r="I26" s="15"/>
      <c r="J26" s="2"/>
      <c r="K26" s="2"/>
      <c r="L26" s="2"/>
      <c r="M26" s="2"/>
      <c r="N26" s="2"/>
      <c r="O26" s="2"/>
      <c r="P26" s="2"/>
      <c r="Q26" s="2"/>
    </row>
    <row r="27" spans="2:17" x14ac:dyDescent="0.25">
      <c r="B27" s="91" t="s">
        <v>36</v>
      </c>
      <c r="C27" s="92"/>
      <c r="D27" s="92"/>
      <c r="E27" s="92"/>
      <c r="F27" s="92"/>
      <c r="G27" s="92"/>
      <c r="H27" s="95">
        <v>15725</v>
      </c>
      <c r="I27" s="96"/>
      <c r="J27" s="9"/>
      <c r="K27" s="2"/>
      <c r="L27" s="2"/>
      <c r="M27" s="2"/>
      <c r="N27" s="2"/>
      <c r="O27" s="2"/>
      <c r="P27" s="2"/>
      <c r="Q27" s="2"/>
    </row>
    <row r="28" spans="2:17" x14ac:dyDescent="0.25">
      <c r="B28" s="93"/>
      <c r="C28" s="94"/>
      <c r="D28" s="94"/>
      <c r="E28" s="94"/>
      <c r="F28" s="94"/>
      <c r="G28" s="94"/>
      <c r="H28" s="97"/>
      <c r="I28" s="98"/>
      <c r="J28" s="9"/>
      <c r="K28" s="2"/>
      <c r="L28" s="2"/>
      <c r="M28" s="2"/>
      <c r="N28" s="2"/>
      <c r="O28" s="2"/>
      <c r="P28" s="2"/>
      <c r="Q28" s="2"/>
    </row>
    <row r="29" spans="2:17" ht="7.5" customHeight="1" x14ac:dyDescent="0.25">
      <c r="B29" s="1"/>
      <c r="C29" s="1"/>
      <c r="D29" s="1"/>
      <c r="E29" s="1"/>
      <c r="F29" s="1"/>
      <c r="G29" s="1"/>
      <c r="H29" s="15"/>
      <c r="I29" s="15"/>
      <c r="J29" s="2"/>
      <c r="K29" s="2"/>
      <c r="L29" s="2"/>
      <c r="M29" s="2"/>
      <c r="N29" s="2"/>
      <c r="O29" s="2"/>
      <c r="P29" s="2"/>
      <c r="Q29" s="2"/>
    </row>
    <row r="30" spans="2:17" x14ac:dyDescent="0.25">
      <c r="B30" s="80" t="s">
        <v>37</v>
      </c>
      <c r="C30" s="80"/>
      <c r="D30" s="80"/>
      <c r="E30" s="80"/>
      <c r="F30" s="80"/>
      <c r="G30" s="80"/>
      <c r="H30" s="82">
        <v>740</v>
      </c>
      <c r="I30" s="82"/>
      <c r="J30" s="2"/>
      <c r="K30" s="2"/>
      <c r="L30" s="2"/>
      <c r="M30" s="2"/>
      <c r="N30" s="2"/>
      <c r="O30" s="2"/>
      <c r="P30" s="2"/>
      <c r="Q30" s="2"/>
    </row>
    <row r="31" spans="2:17" x14ac:dyDescent="0.25">
      <c r="B31" s="81"/>
      <c r="C31" s="81"/>
      <c r="D31" s="81"/>
      <c r="E31" s="81"/>
      <c r="F31" s="81"/>
      <c r="G31" s="81"/>
      <c r="H31" s="83"/>
      <c r="I31" s="83"/>
      <c r="J31" s="2"/>
      <c r="K31" s="2"/>
      <c r="L31" s="2"/>
      <c r="M31" s="2"/>
      <c r="N31" s="2"/>
      <c r="O31" s="2"/>
      <c r="P31" s="2"/>
      <c r="Q31" s="2"/>
    </row>
    <row r="32" spans="2:17" ht="7.5" customHeight="1" x14ac:dyDescent="0.25">
      <c r="B32" s="1"/>
      <c r="C32" s="1"/>
      <c r="D32" s="1"/>
      <c r="E32" s="1"/>
      <c r="F32" s="1"/>
      <c r="G32" s="1"/>
      <c r="H32" s="32"/>
      <c r="I32" s="32"/>
      <c r="J32" s="2"/>
      <c r="K32" s="2"/>
      <c r="L32" s="2"/>
      <c r="M32" s="2"/>
      <c r="N32" s="2"/>
      <c r="O32" s="2"/>
      <c r="P32" s="2"/>
      <c r="Q32" s="2"/>
    </row>
    <row r="33" spans="2:17" ht="10.5" customHeight="1" x14ac:dyDescent="0.25">
      <c r="B33" s="80" t="s">
        <v>38</v>
      </c>
      <c r="C33" s="80"/>
      <c r="D33" s="80"/>
      <c r="E33" s="80"/>
      <c r="F33" s="80"/>
      <c r="G33" s="80"/>
      <c r="H33" s="82">
        <v>2140</v>
      </c>
      <c r="I33" s="82"/>
      <c r="J33" s="2"/>
      <c r="K33" s="2"/>
      <c r="L33" s="2"/>
      <c r="M33" s="2"/>
      <c r="N33" s="2"/>
      <c r="O33" s="2"/>
      <c r="P33" s="2"/>
      <c r="Q33" s="2"/>
    </row>
    <row r="34" spans="2:17" ht="9" customHeight="1" x14ac:dyDescent="0.25">
      <c r="B34" s="81"/>
      <c r="C34" s="81"/>
      <c r="D34" s="81"/>
      <c r="E34" s="81"/>
      <c r="F34" s="81"/>
      <c r="G34" s="81"/>
      <c r="H34" s="83"/>
      <c r="I34" s="83"/>
      <c r="J34" s="2"/>
      <c r="K34" s="2"/>
      <c r="L34" s="2"/>
      <c r="M34" s="2"/>
      <c r="N34" s="2"/>
      <c r="O34" s="2"/>
      <c r="P34" s="2"/>
      <c r="Q34" s="2"/>
    </row>
    <row r="35" spans="2:17" ht="6.75" customHeight="1" x14ac:dyDescent="0.25">
      <c r="B35" s="1"/>
      <c r="C35" s="1"/>
      <c r="D35" s="1"/>
      <c r="E35" s="1"/>
      <c r="F35" s="1"/>
      <c r="G35" s="1"/>
      <c r="H35" s="32"/>
      <c r="I35" s="32"/>
      <c r="J35" s="2"/>
      <c r="K35" s="2"/>
      <c r="L35" s="2"/>
      <c r="M35" s="2"/>
      <c r="N35" s="2"/>
      <c r="O35" s="2"/>
      <c r="P35" s="2"/>
      <c r="Q35" s="2"/>
    </row>
    <row r="36" spans="2:17" x14ac:dyDescent="0.25">
      <c r="B36" s="80" t="s">
        <v>39</v>
      </c>
      <c r="C36" s="80"/>
      <c r="D36" s="80"/>
      <c r="E36" s="80"/>
      <c r="F36" s="80"/>
      <c r="G36" s="80"/>
      <c r="H36" s="82">
        <v>2323</v>
      </c>
      <c r="I36" s="82"/>
      <c r="J36" s="2"/>
      <c r="K36" s="2"/>
      <c r="L36" s="2"/>
      <c r="M36" s="2"/>
      <c r="N36" s="2"/>
      <c r="O36" s="2"/>
      <c r="P36" s="2"/>
      <c r="Q36" s="2"/>
    </row>
    <row r="37" spans="2:17" x14ac:dyDescent="0.25">
      <c r="B37" s="81"/>
      <c r="C37" s="81"/>
      <c r="D37" s="81"/>
      <c r="E37" s="81"/>
      <c r="F37" s="81"/>
      <c r="G37" s="81"/>
      <c r="H37" s="83"/>
      <c r="I37" s="83"/>
      <c r="J37" s="2"/>
      <c r="K37" s="2"/>
      <c r="L37" s="2"/>
      <c r="M37" s="2"/>
      <c r="N37" s="2"/>
      <c r="O37" s="2"/>
      <c r="P37" s="2"/>
      <c r="Q37" s="2"/>
    </row>
    <row r="38" spans="2:17" ht="6" customHeight="1" x14ac:dyDescent="0.25">
      <c r="B38" s="2"/>
      <c r="C38" s="2"/>
      <c r="D38" s="2"/>
      <c r="E38" s="2"/>
      <c r="F38" s="2"/>
      <c r="G38" s="2"/>
      <c r="H38" s="15"/>
      <c r="I38" s="15"/>
      <c r="J38" s="2"/>
      <c r="K38" s="2"/>
      <c r="L38" s="2"/>
      <c r="M38" s="2"/>
      <c r="N38" s="2"/>
      <c r="O38" s="2"/>
      <c r="P38" s="2"/>
      <c r="Q38" s="2"/>
    </row>
    <row r="39" spans="2:17" ht="17.25" customHeight="1" x14ac:dyDescent="0.25">
      <c r="B39" s="2"/>
      <c r="C39" s="2"/>
      <c r="D39" s="2"/>
      <c r="E39" s="2"/>
      <c r="F39" s="2"/>
      <c r="G39" s="19" t="s">
        <v>40</v>
      </c>
      <c r="H39" s="84">
        <f>SUM(H24:H38)</f>
        <v>33874</v>
      </c>
      <c r="I39" s="62"/>
      <c r="J39" s="2"/>
      <c r="K39" s="2"/>
      <c r="L39" s="2"/>
      <c r="M39" s="2"/>
      <c r="N39" s="2"/>
      <c r="O39" s="2"/>
      <c r="P39" s="2"/>
      <c r="Q39" s="2"/>
    </row>
  </sheetData>
  <mergeCells count="25">
    <mergeCell ref="C20:G20"/>
    <mergeCell ref="B27:G28"/>
    <mergeCell ref="H27:I28"/>
    <mergeCell ref="B22:G22"/>
    <mergeCell ref="B24:G25"/>
    <mergeCell ref="H24:I25"/>
    <mergeCell ref="C12:G12"/>
    <mergeCell ref="B16:D16"/>
    <mergeCell ref="B17:D17"/>
    <mergeCell ref="B6:D6"/>
    <mergeCell ref="B7:D7"/>
    <mergeCell ref="B8:D8"/>
    <mergeCell ref="B9:D9"/>
    <mergeCell ref="L2:Q2"/>
    <mergeCell ref="L4:M4"/>
    <mergeCell ref="N4:O4"/>
    <mergeCell ref="L14:M14"/>
    <mergeCell ref="N14:O14"/>
    <mergeCell ref="B36:G37"/>
    <mergeCell ref="H36:I37"/>
    <mergeCell ref="H39:I39"/>
    <mergeCell ref="B30:G31"/>
    <mergeCell ref="H30:I31"/>
    <mergeCell ref="B33:G34"/>
    <mergeCell ref="H33:I3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6722C-61B9-4235-A4C8-D7D191CC1516}">
  <dimension ref="B2:P27"/>
  <sheetViews>
    <sheetView workbookViewId="0">
      <selection activeCell="T27" sqref="T27"/>
    </sheetView>
  </sheetViews>
  <sheetFormatPr defaultRowHeight="15" x14ac:dyDescent="0.25"/>
  <cols>
    <col min="1" max="1" width="3.5703125" customWidth="1"/>
    <col min="4" max="4" width="6.7109375" customWidth="1"/>
    <col min="8" max="8" width="8.140625" customWidth="1"/>
    <col min="9" max="9" width="9" customWidth="1"/>
    <col min="10" max="10" width="4.85546875" customWidth="1"/>
    <col min="11" max="11" width="7" customWidth="1"/>
    <col min="12" max="12" width="9.140625" customWidth="1"/>
    <col min="13" max="13" width="6.28515625" customWidth="1"/>
    <col min="15" max="15" width="7.7109375" customWidth="1"/>
    <col min="16" max="16" width="8" customWidth="1"/>
  </cols>
  <sheetData>
    <row r="2" spans="2:16" ht="15.75" x14ac:dyDescent="0.25">
      <c r="B2" s="11" t="s">
        <v>9</v>
      </c>
      <c r="C2" s="11"/>
      <c r="D2" s="11"/>
      <c r="E2" s="11"/>
      <c r="F2" s="11"/>
      <c r="G2" s="11"/>
      <c r="H2" s="11"/>
      <c r="I2" s="11"/>
      <c r="J2" s="1"/>
      <c r="K2" s="104" t="s">
        <v>35</v>
      </c>
      <c r="L2" s="105"/>
      <c r="M2" s="105"/>
      <c r="N2" s="105"/>
      <c r="O2" s="105"/>
      <c r="P2" s="105"/>
    </row>
    <row r="3" spans="2:16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2"/>
      <c r="C4" s="2"/>
      <c r="D4" s="2"/>
      <c r="E4" s="15"/>
      <c r="F4" s="5" t="s">
        <v>15</v>
      </c>
      <c r="G4" s="15"/>
      <c r="H4" s="16" t="s">
        <v>24</v>
      </c>
      <c r="I4" s="15"/>
      <c r="J4" s="2"/>
      <c r="K4" s="2"/>
      <c r="L4" s="2"/>
      <c r="M4" s="2"/>
      <c r="N4" s="2"/>
      <c r="O4" s="2"/>
      <c r="P4" s="2"/>
    </row>
    <row r="5" spans="2:16" x14ac:dyDescent="0.25">
      <c r="B5" s="2"/>
      <c r="C5" s="2"/>
      <c r="D5" s="2"/>
      <c r="E5" s="12" t="s">
        <v>14</v>
      </c>
      <c r="F5" s="5" t="s">
        <v>49</v>
      </c>
      <c r="G5" s="13" t="s">
        <v>16</v>
      </c>
      <c r="H5" s="14">
        <v>0.12</v>
      </c>
      <c r="I5" s="5" t="s">
        <v>16</v>
      </c>
      <c r="J5" s="2"/>
      <c r="K5" s="2"/>
      <c r="L5" s="87" t="s">
        <v>50</v>
      </c>
      <c r="M5" s="87"/>
      <c r="N5" s="87" t="s">
        <v>51</v>
      </c>
      <c r="O5" s="87"/>
      <c r="P5" s="17" t="s">
        <v>34</v>
      </c>
    </row>
    <row r="6" spans="2:16" x14ac:dyDescent="0.25">
      <c r="B6" s="89" t="s">
        <v>10</v>
      </c>
      <c r="C6" s="90"/>
      <c r="D6" s="90"/>
      <c r="E6" s="19">
        <v>39</v>
      </c>
      <c r="F6" s="27">
        <v>0.57999999999999996</v>
      </c>
      <c r="G6" s="20">
        <f>E6*F6</f>
        <v>22.619999999999997</v>
      </c>
      <c r="H6" s="19">
        <v>0.64</v>
      </c>
      <c r="I6" s="22">
        <f>E6*H6</f>
        <v>24.96</v>
      </c>
      <c r="J6" s="2"/>
      <c r="K6" s="18" t="s">
        <v>29</v>
      </c>
      <c r="L6" s="17">
        <v>22</v>
      </c>
      <c r="M6" s="3"/>
      <c r="N6" s="18" t="s">
        <v>29</v>
      </c>
      <c r="O6" s="17">
        <v>25</v>
      </c>
      <c r="P6" s="17">
        <v>3</v>
      </c>
    </row>
    <row r="7" spans="2:16" x14ac:dyDescent="0.25">
      <c r="B7" s="89" t="s">
        <v>27</v>
      </c>
      <c r="C7" s="90"/>
      <c r="D7" s="90"/>
      <c r="E7" s="19">
        <v>75</v>
      </c>
      <c r="F7" s="27">
        <v>0.88</v>
      </c>
      <c r="G7" s="20">
        <f t="shared" ref="G7" si="0">E7*F7</f>
        <v>66</v>
      </c>
      <c r="H7" s="19">
        <v>0.98</v>
      </c>
      <c r="I7" s="22">
        <f t="shared" ref="I7" si="1">E7*H7</f>
        <v>73.5</v>
      </c>
      <c r="J7" s="2"/>
      <c r="K7" s="18" t="s">
        <v>30</v>
      </c>
      <c r="L7" s="17">
        <v>22</v>
      </c>
      <c r="M7" s="3"/>
      <c r="N7" s="18" t="s">
        <v>30</v>
      </c>
      <c r="O7" s="17">
        <v>25</v>
      </c>
      <c r="P7" s="17">
        <v>3</v>
      </c>
    </row>
    <row r="8" spans="2:16" x14ac:dyDescent="0.25">
      <c r="B8" s="1"/>
      <c r="C8" s="1"/>
      <c r="D8" s="1"/>
      <c r="E8" s="1"/>
      <c r="F8" s="1"/>
      <c r="G8" s="22">
        <f>SUM(G6:G7)</f>
        <v>88.62</v>
      </c>
      <c r="H8" s="1"/>
      <c r="I8" s="22">
        <f>SUM(I6:I7)</f>
        <v>98.460000000000008</v>
      </c>
      <c r="J8" s="2"/>
      <c r="K8" s="18" t="s">
        <v>31</v>
      </c>
      <c r="L8" s="17">
        <v>22</v>
      </c>
      <c r="M8" s="3"/>
      <c r="N8" s="18" t="s">
        <v>31</v>
      </c>
      <c r="O8" s="17">
        <v>25</v>
      </c>
      <c r="P8" s="17">
        <v>3</v>
      </c>
    </row>
    <row r="9" spans="2:16" x14ac:dyDescent="0.25">
      <c r="B9" s="1"/>
      <c r="C9" s="1"/>
      <c r="D9" s="1"/>
      <c r="E9" s="1"/>
      <c r="F9" s="1"/>
      <c r="G9" s="1"/>
      <c r="H9" s="1"/>
      <c r="I9" s="1"/>
      <c r="J9" s="2"/>
      <c r="K9" s="18" t="s">
        <v>32</v>
      </c>
      <c r="L9" s="17">
        <v>23</v>
      </c>
      <c r="M9" s="3"/>
      <c r="N9" s="18" t="s">
        <v>32</v>
      </c>
      <c r="O9" s="17">
        <v>23</v>
      </c>
      <c r="P9" s="17">
        <v>0</v>
      </c>
    </row>
    <row r="10" spans="2:16" x14ac:dyDescent="0.25">
      <c r="B10" s="1"/>
      <c r="C10" s="88" t="s">
        <v>17</v>
      </c>
      <c r="D10" s="88"/>
      <c r="E10" s="88"/>
      <c r="F10" s="88"/>
      <c r="G10" s="88"/>
      <c r="H10" s="28"/>
      <c r="I10" s="26">
        <v>9</v>
      </c>
      <c r="J10" s="2"/>
      <c r="K10" s="18" t="s">
        <v>33</v>
      </c>
      <c r="L10" s="17">
        <f>SUM(L6:L9)</f>
        <v>89</v>
      </c>
      <c r="M10" s="3"/>
      <c r="N10" s="18" t="s">
        <v>33</v>
      </c>
      <c r="O10" s="17">
        <f>SUM(O6:O9)</f>
        <v>98</v>
      </c>
      <c r="P10" s="17">
        <f>SUM(P6:P9)</f>
        <v>9</v>
      </c>
    </row>
    <row r="11" spans="2:16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2:16" x14ac:dyDescent="0.25">
      <c r="B13" s="2"/>
      <c r="C13" s="2"/>
      <c r="D13" s="2"/>
      <c r="E13" s="4"/>
      <c r="F13" s="5" t="s">
        <v>15</v>
      </c>
      <c r="G13" s="15"/>
      <c r="H13" s="16" t="s">
        <v>24</v>
      </c>
      <c r="I13" s="15"/>
      <c r="J13" s="2"/>
      <c r="K13" s="2"/>
      <c r="L13" s="87" t="s">
        <v>50</v>
      </c>
      <c r="M13" s="87"/>
      <c r="N13" s="87" t="s">
        <v>51</v>
      </c>
      <c r="O13" s="87"/>
      <c r="P13" s="17" t="s">
        <v>34</v>
      </c>
    </row>
    <row r="14" spans="2:16" x14ac:dyDescent="0.25">
      <c r="B14" s="2"/>
      <c r="C14" s="2"/>
      <c r="D14" s="2"/>
      <c r="E14" s="12" t="s">
        <v>14</v>
      </c>
      <c r="F14" s="5" t="s">
        <v>49</v>
      </c>
      <c r="G14" s="13" t="s">
        <v>16</v>
      </c>
      <c r="H14" s="14">
        <v>0.12</v>
      </c>
      <c r="I14" s="5" t="s">
        <v>16</v>
      </c>
      <c r="J14" s="2"/>
      <c r="K14" s="18" t="s">
        <v>29</v>
      </c>
      <c r="L14" s="17">
        <v>13</v>
      </c>
      <c r="M14" s="3"/>
      <c r="N14" s="18" t="s">
        <v>29</v>
      </c>
      <c r="O14" s="17">
        <v>15</v>
      </c>
      <c r="P14" s="17">
        <v>2</v>
      </c>
    </row>
    <row r="15" spans="2:16" x14ac:dyDescent="0.25">
      <c r="B15" s="89" t="s">
        <v>10</v>
      </c>
      <c r="C15" s="90"/>
      <c r="D15" s="90"/>
      <c r="E15" s="19">
        <v>44</v>
      </c>
      <c r="F15" s="27">
        <v>0.57999999999999996</v>
      </c>
      <c r="G15" s="23">
        <f>E15*F15</f>
        <v>25.52</v>
      </c>
      <c r="H15" s="19">
        <v>0.64</v>
      </c>
      <c r="I15" s="24">
        <f>E15*H15</f>
        <v>28.16</v>
      </c>
      <c r="J15" s="2"/>
      <c r="K15" s="18" t="s">
        <v>30</v>
      </c>
      <c r="L15" s="17">
        <v>13</v>
      </c>
      <c r="M15" s="3"/>
      <c r="N15" s="18" t="s">
        <v>30</v>
      </c>
      <c r="O15" s="17">
        <v>15</v>
      </c>
      <c r="P15" s="17">
        <v>2</v>
      </c>
    </row>
    <row r="16" spans="2:16" x14ac:dyDescent="0.25">
      <c r="B16" s="89" t="s">
        <v>27</v>
      </c>
      <c r="C16" s="90"/>
      <c r="D16" s="90"/>
      <c r="E16" s="19">
        <v>30</v>
      </c>
      <c r="F16" s="27">
        <v>0.88</v>
      </c>
      <c r="G16" s="23">
        <f t="shared" ref="G16" si="2">E16*F16</f>
        <v>26.4</v>
      </c>
      <c r="H16" s="19">
        <v>0.98</v>
      </c>
      <c r="I16" s="24">
        <f t="shared" ref="I16" si="3">E16*H16</f>
        <v>29.4</v>
      </c>
      <c r="J16" s="2"/>
      <c r="K16" s="18" t="s">
        <v>31</v>
      </c>
      <c r="L16" s="17">
        <v>13</v>
      </c>
      <c r="M16" s="3"/>
      <c r="N16" s="18" t="s">
        <v>31</v>
      </c>
      <c r="O16" s="17">
        <v>15</v>
      </c>
      <c r="P16" s="17">
        <v>2</v>
      </c>
    </row>
    <row r="17" spans="2:16" x14ac:dyDescent="0.25">
      <c r="B17" s="2"/>
      <c r="C17" s="2"/>
      <c r="D17" s="2"/>
      <c r="E17" s="2"/>
      <c r="F17" s="2"/>
      <c r="G17" s="24">
        <f>SUM(G15:G16)</f>
        <v>51.92</v>
      </c>
      <c r="H17" s="2"/>
      <c r="I17" s="24">
        <f>SUM(I15:I16)</f>
        <v>57.56</v>
      </c>
      <c r="J17" s="2"/>
      <c r="K17" s="18" t="s">
        <v>32</v>
      </c>
      <c r="L17" s="17">
        <v>13</v>
      </c>
      <c r="M17" s="3"/>
      <c r="N17" s="18" t="s">
        <v>32</v>
      </c>
      <c r="O17" s="17">
        <v>13</v>
      </c>
      <c r="P17" s="17">
        <v>0</v>
      </c>
    </row>
    <row r="18" spans="2:16" x14ac:dyDescent="0.25">
      <c r="B18" s="2"/>
      <c r="C18" s="2"/>
      <c r="D18" s="2"/>
      <c r="E18" s="2"/>
      <c r="F18" s="2"/>
      <c r="G18" s="2"/>
      <c r="H18" s="2"/>
      <c r="I18" s="1"/>
      <c r="J18" s="2"/>
      <c r="K18" s="18" t="s">
        <v>33</v>
      </c>
      <c r="L18" s="17">
        <f>SUM(L14:L17)</f>
        <v>52</v>
      </c>
      <c r="M18" s="3"/>
      <c r="N18" s="18" t="s">
        <v>33</v>
      </c>
      <c r="O18" s="17">
        <f>SUM(O14:O17)</f>
        <v>58</v>
      </c>
      <c r="P18" s="17">
        <f>SUM(P14:P17)</f>
        <v>6</v>
      </c>
    </row>
    <row r="19" spans="2:16" x14ac:dyDescent="0.25">
      <c r="B19" s="2"/>
      <c r="C19" s="88" t="s">
        <v>17</v>
      </c>
      <c r="D19" s="88"/>
      <c r="E19" s="88"/>
      <c r="F19" s="88"/>
      <c r="G19" s="88"/>
      <c r="H19" s="10"/>
      <c r="I19" s="26">
        <v>6</v>
      </c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/>
      <c r="D21" s="2"/>
      <c r="E21" s="4"/>
      <c r="F21" s="5" t="s">
        <v>15</v>
      </c>
      <c r="G21" s="15"/>
      <c r="H21" s="16" t="s">
        <v>24</v>
      </c>
      <c r="I21" s="15"/>
      <c r="J21" s="2"/>
      <c r="K21" s="2"/>
      <c r="L21" s="87" t="s">
        <v>50</v>
      </c>
      <c r="M21" s="87"/>
      <c r="N21" s="87" t="s">
        <v>51</v>
      </c>
      <c r="O21" s="87"/>
      <c r="P21" s="17" t="s">
        <v>34</v>
      </c>
    </row>
    <row r="22" spans="2:16" x14ac:dyDescent="0.25">
      <c r="B22" s="2"/>
      <c r="C22" s="2"/>
      <c r="D22" s="2"/>
      <c r="E22" s="12" t="s">
        <v>14</v>
      </c>
      <c r="F22" s="5" t="s">
        <v>49</v>
      </c>
      <c r="G22" s="13" t="s">
        <v>16</v>
      </c>
      <c r="H22" s="14">
        <v>0.12</v>
      </c>
      <c r="I22" s="5" t="s">
        <v>16</v>
      </c>
      <c r="J22" s="2"/>
      <c r="K22" s="18" t="s">
        <v>29</v>
      </c>
      <c r="L22" s="17">
        <v>26</v>
      </c>
      <c r="M22" s="3"/>
      <c r="N22" s="18" t="s">
        <v>29</v>
      </c>
      <c r="O22" s="17">
        <v>29</v>
      </c>
      <c r="P22" s="17">
        <v>3</v>
      </c>
    </row>
    <row r="23" spans="2:16" x14ac:dyDescent="0.25">
      <c r="B23" s="89" t="s">
        <v>10</v>
      </c>
      <c r="C23" s="90"/>
      <c r="D23" s="90"/>
      <c r="E23" s="19">
        <v>92</v>
      </c>
      <c r="F23" s="27">
        <v>0.57999999999999996</v>
      </c>
      <c r="G23" s="20">
        <f>E23*F23</f>
        <v>53.36</v>
      </c>
      <c r="H23" s="19">
        <v>0.64</v>
      </c>
      <c r="I23" s="22">
        <f>E23*H23</f>
        <v>58.88</v>
      </c>
      <c r="J23" s="2"/>
      <c r="K23" s="18" t="s">
        <v>30</v>
      </c>
      <c r="L23" s="17">
        <v>26</v>
      </c>
      <c r="M23" s="3"/>
      <c r="N23" s="18" t="s">
        <v>30</v>
      </c>
      <c r="O23" s="17">
        <v>29</v>
      </c>
      <c r="P23" s="17">
        <v>3</v>
      </c>
    </row>
    <row r="24" spans="2:16" x14ac:dyDescent="0.25">
      <c r="B24" s="89" t="s">
        <v>27</v>
      </c>
      <c r="C24" s="90"/>
      <c r="D24" s="90"/>
      <c r="E24" s="19">
        <v>58</v>
      </c>
      <c r="F24" s="27">
        <v>0.88</v>
      </c>
      <c r="G24" s="20">
        <f t="shared" ref="G24" si="4">E24*F24</f>
        <v>51.04</v>
      </c>
      <c r="H24" s="19">
        <v>0.98</v>
      </c>
      <c r="I24" s="22">
        <f t="shared" ref="I24" si="5">E24*H24</f>
        <v>56.839999999999996</v>
      </c>
      <c r="J24" s="2"/>
      <c r="K24" s="18" t="s">
        <v>31</v>
      </c>
      <c r="L24" s="17">
        <v>26</v>
      </c>
      <c r="M24" s="3"/>
      <c r="N24" s="18" t="s">
        <v>31</v>
      </c>
      <c r="O24" s="17">
        <v>29</v>
      </c>
      <c r="P24" s="17">
        <v>3</v>
      </c>
    </row>
    <row r="25" spans="2:16" x14ac:dyDescent="0.25">
      <c r="B25" s="2"/>
      <c r="C25" s="2"/>
      <c r="D25" s="2"/>
      <c r="E25" s="2"/>
      <c r="F25" s="2"/>
      <c r="G25" s="22">
        <f>SUM(G23:G24)</f>
        <v>104.4</v>
      </c>
      <c r="H25" s="1"/>
      <c r="I25" s="22">
        <f>SUM(I23:I24)</f>
        <v>115.72</v>
      </c>
      <c r="J25" s="2"/>
      <c r="K25" s="18" t="s">
        <v>32</v>
      </c>
      <c r="L25" s="17">
        <v>26</v>
      </c>
      <c r="M25" s="3"/>
      <c r="N25" s="18" t="s">
        <v>32</v>
      </c>
      <c r="O25" s="17">
        <v>29</v>
      </c>
      <c r="P25" s="17">
        <v>3</v>
      </c>
    </row>
    <row r="26" spans="2:16" x14ac:dyDescent="0.25">
      <c r="B26" s="2"/>
      <c r="C26" s="2"/>
      <c r="D26" s="2"/>
      <c r="E26" s="2"/>
      <c r="F26" s="2"/>
      <c r="G26" s="2"/>
      <c r="H26" s="2"/>
      <c r="I26" s="2"/>
      <c r="J26" s="2"/>
      <c r="K26" s="18" t="s">
        <v>33</v>
      </c>
      <c r="L26" s="17">
        <f>SUM(L22:L25)</f>
        <v>104</v>
      </c>
      <c r="M26" s="3"/>
      <c r="N26" s="18" t="s">
        <v>33</v>
      </c>
      <c r="O26" s="17">
        <f>SUM(O22:O25)</f>
        <v>116</v>
      </c>
      <c r="P26" s="17">
        <f>SUM(P22:P25)</f>
        <v>12</v>
      </c>
    </row>
    <row r="27" spans="2:16" x14ac:dyDescent="0.25">
      <c r="B27" s="2"/>
      <c r="C27" s="88" t="s">
        <v>17</v>
      </c>
      <c r="D27" s="88"/>
      <c r="E27" s="88"/>
      <c r="F27" s="88"/>
      <c r="G27" s="88"/>
      <c r="H27" s="10"/>
      <c r="I27" s="26">
        <v>12</v>
      </c>
      <c r="J27" s="2"/>
      <c r="K27" s="2"/>
      <c r="L27" s="2"/>
      <c r="M27" s="2"/>
      <c r="N27" s="2"/>
      <c r="O27" s="2"/>
      <c r="P27" s="2"/>
    </row>
  </sheetData>
  <mergeCells count="16">
    <mergeCell ref="C27:G27"/>
    <mergeCell ref="B6:D6"/>
    <mergeCell ref="B7:D7"/>
    <mergeCell ref="C10:G10"/>
    <mergeCell ref="B15:D15"/>
    <mergeCell ref="B16:D16"/>
    <mergeCell ref="C19:G19"/>
    <mergeCell ref="B23:D23"/>
    <mergeCell ref="B24:D24"/>
    <mergeCell ref="K2:P2"/>
    <mergeCell ref="L13:M13"/>
    <mergeCell ref="N13:O13"/>
    <mergeCell ref="L21:M21"/>
    <mergeCell ref="N21:O21"/>
    <mergeCell ref="L5:M5"/>
    <mergeCell ref="N5:O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040E2-8005-4202-B0BB-95D432C055D9}">
  <dimension ref="A2:K28"/>
  <sheetViews>
    <sheetView workbookViewId="0">
      <selection activeCell="K21" sqref="K21"/>
    </sheetView>
  </sheetViews>
  <sheetFormatPr defaultRowHeight="15" x14ac:dyDescent="0.25"/>
  <sheetData>
    <row r="2" spans="1:11" ht="15.75" x14ac:dyDescent="0.25">
      <c r="B2" s="11" t="s">
        <v>19</v>
      </c>
      <c r="C2" s="11"/>
      <c r="D2" s="11"/>
      <c r="E2" s="11"/>
      <c r="F2" s="11"/>
      <c r="G2" s="11"/>
      <c r="H2" s="1"/>
      <c r="I2" s="1"/>
      <c r="J2" s="1"/>
      <c r="K2" s="1"/>
    </row>
    <row r="3" spans="1:1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1"/>
      <c r="B4" s="1"/>
      <c r="C4" s="1"/>
      <c r="D4" s="1"/>
      <c r="E4" s="15"/>
      <c r="F4" s="5" t="s">
        <v>15</v>
      </c>
      <c r="G4" s="16" t="s">
        <v>24</v>
      </c>
      <c r="H4" s="2"/>
      <c r="I4" s="2"/>
      <c r="J4" s="2"/>
      <c r="K4" s="2"/>
    </row>
    <row r="5" spans="1:11" x14ac:dyDescent="0.25">
      <c r="A5" s="1"/>
      <c r="B5" s="1"/>
      <c r="C5" s="1"/>
      <c r="D5" s="1"/>
      <c r="E5" s="12" t="s">
        <v>14</v>
      </c>
      <c r="F5" s="5" t="s">
        <v>49</v>
      </c>
      <c r="G5" s="14">
        <v>0.1</v>
      </c>
      <c r="H5" s="2"/>
      <c r="I5" s="2"/>
      <c r="J5" s="2"/>
      <c r="K5" s="2"/>
    </row>
    <row r="6" spans="1:11" x14ac:dyDescent="0.25">
      <c r="A6" s="1"/>
      <c r="B6" s="29" t="s">
        <v>21</v>
      </c>
      <c r="C6" s="30"/>
      <c r="D6" s="30"/>
      <c r="E6" s="19"/>
      <c r="F6" s="22">
        <v>1460</v>
      </c>
      <c r="G6" s="24">
        <v>1606</v>
      </c>
      <c r="H6" s="2"/>
      <c r="I6" s="2"/>
      <c r="J6" s="2"/>
      <c r="K6" s="2"/>
    </row>
    <row r="7" spans="1:11" ht="9" customHeight="1" x14ac:dyDescent="0.25">
      <c r="A7" s="1"/>
      <c r="B7" s="1"/>
      <c r="C7" s="1"/>
      <c r="D7" s="1"/>
      <c r="E7" s="1"/>
      <c r="F7" s="1"/>
      <c r="G7" s="34"/>
      <c r="H7" s="2"/>
      <c r="I7" s="2"/>
      <c r="J7" s="2"/>
      <c r="K7" s="2"/>
    </row>
    <row r="8" spans="1:11" ht="8.25" customHeight="1" x14ac:dyDescent="0.25">
      <c r="A8" s="1"/>
      <c r="B8" s="1"/>
      <c r="C8" s="1"/>
      <c r="D8" s="1"/>
      <c r="E8" s="1"/>
      <c r="F8" s="1"/>
      <c r="G8" s="35"/>
      <c r="H8" s="2"/>
      <c r="I8" s="2"/>
      <c r="J8" s="2"/>
      <c r="K8" s="2"/>
    </row>
    <row r="9" spans="1:11" x14ac:dyDescent="0.25">
      <c r="A9" s="1"/>
      <c r="B9" s="1"/>
      <c r="C9" s="99" t="s">
        <v>17</v>
      </c>
      <c r="D9" s="99"/>
      <c r="E9" s="99"/>
      <c r="F9" s="99"/>
      <c r="G9" s="21">
        <v>146</v>
      </c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35"/>
      <c r="H10" s="2"/>
      <c r="I10" s="2"/>
      <c r="J10" s="2"/>
      <c r="K10" s="2"/>
    </row>
    <row r="11" spans="1:11" x14ac:dyDescent="0.25">
      <c r="B11" s="2"/>
      <c r="C11" s="2"/>
      <c r="D11" s="2"/>
      <c r="E11" s="2"/>
      <c r="F11" s="2"/>
      <c r="G11" s="35"/>
      <c r="H11" s="2"/>
      <c r="I11" s="2"/>
      <c r="J11" s="2"/>
      <c r="K11" s="2"/>
    </row>
    <row r="12" spans="1:11" x14ac:dyDescent="0.25">
      <c r="B12" s="1"/>
      <c r="C12" s="1"/>
      <c r="D12" s="1"/>
      <c r="E12" s="15"/>
      <c r="F12" s="5" t="s">
        <v>15</v>
      </c>
      <c r="G12" s="16" t="s">
        <v>24</v>
      </c>
      <c r="H12" s="1"/>
      <c r="I12" s="2"/>
      <c r="J12" s="2"/>
      <c r="K12" s="2"/>
    </row>
    <row r="13" spans="1:11" x14ac:dyDescent="0.25">
      <c r="B13" s="1"/>
      <c r="C13" s="1"/>
      <c r="D13" s="1"/>
      <c r="E13" s="12" t="s">
        <v>14</v>
      </c>
      <c r="F13" s="5" t="s">
        <v>49</v>
      </c>
      <c r="G13" s="14">
        <v>0.1</v>
      </c>
      <c r="H13" s="1"/>
      <c r="I13" s="2"/>
      <c r="J13" s="2"/>
      <c r="K13" s="2"/>
    </row>
    <row r="14" spans="1:11" x14ac:dyDescent="0.25">
      <c r="B14" s="89" t="s">
        <v>22</v>
      </c>
      <c r="C14" s="90"/>
      <c r="D14" s="90"/>
      <c r="E14" s="106"/>
      <c r="F14" s="27">
        <v>1877</v>
      </c>
      <c r="G14" s="24">
        <v>2065</v>
      </c>
      <c r="H14" s="1"/>
      <c r="I14" s="2"/>
      <c r="J14" s="2"/>
      <c r="K14" s="2"/>
    </row>
    <row r="15" spans="1:11" x14ac:dyDescent="0.25">
      <c r="B15" s="89" t="s">
        <v>23</v>
      </c>
      <c r="C15" s="90"/>
      <c r="D15" s="90"/>
      <c r="E15" s="106"/>
      <c r="F15" s="22">
        <v>1251</v>
      </c>
      <c r="G15" s="24">
        <v>1376</v>
      </c>
      <c r="H15" s="1"/>
      <c r="I15" s="2"/>
      <c r="J15" s="2"/>
      <c r="K15" s="2"/>
    </row>
    <row r="16" spans="1:11" x14ac:dyDescent="0.25">
      <c r="B16" s="1"/>
      <c r="C16" s="1"/>
      <c r="D16" s="1"/>
      <c r="E16" s="1"/>
      <c r="F16" s="31">
        <f>SUM(F14:F15)</f>
        <v>3128</v>
      </c>
      <c r="G16" s="24">
        <f>SUM(G14:G15)</f>
        <v>3441</v>
      </c>
      <c r="H16" s="1"/>
      <c r="I16" s="2"/>
      <c r="J16" s="2"/>
      <c r="K16" s="2"/>
    </row>
    <row r="17" spans="1:11" ht="9.75" customHeight="1" x14ac:dyDescent="0.25">
      <c r="B17" s="1"/>
      <c r="C17" s="1"/>
      <c r="D17" s="1"/>
      <c r="E17" s="1"/>
      <c r="F17" s="1"/>
      <c r="G17" s="35"/>
      <c r="H17" s="1"/>
      <c r="I17" s="2"/>
      <c r="J17" s="2"/>
      <c r="K17" s="2"/>
    </row>
    <row r="18" spans="1:11" x14ac:dyDescent="0.25">
      <c r="B18" s="1"/>
      <c r="C18" s="99" t="s">
        <v>17</v>
      </c>
      <c r="D18" s="99"/>
      <c r="E18" s="99"/>
      <c r="F18" s="99"/>
      <c r="G18" s="24">
        <v>313</v>
      </c>
      <c r="H18" s="1"/>
      <c r="I18" s="2"/>
      <c r="J18" s="2"/>
      <c r="K18" s="2"/>
    </row>
    <row r="19" spans="1:11" x14ac:dyDescent="0.25">
      <c r="B19" s="1"/>
      <c r="C19" s="1"/>
      <c r="D19" s="1"/>
      <c r="E19" s="1"/>
      <c r="F19" s="1"/>
      <c r="G19" s="35"/>
      <c r="H19" s="1"/>
      <c r="I19" s="2"/>
      <c r="J19" s="2"/>
      <c r="K19" s="2"/>
    </row>
    <row r="20" spans="1:11" x14ac:dyDescent="0.25">
      <c r="B20" s="2"/>
      <c r="C20" s="2"/>
      <c r="D20" s="2"/>
      <c r="E20" s="2"/>
      <c r="F20" s="2"/>
      <c r="G20" s="35"/>
      <c r="H20" s="2"/>
      <c r="I20" s="2"/>
      <c r="J20" s="2"/>
      <c r="K20" s="2"/>
    </row>
    <row r="21" spans="1:11" x14ac:dyDescent="0.25">
      <c r="A21" s="1"/>
      <c r="B21" s="1"/>
      <c r="C21" s="1"/>
      <c r="D21" s="1"/>
      <c r="E21" s="15"/>
      <c r="F21" s="5" t="s">
        <v>15</v>
      </c>
      <c r="G21" s="16" t="s">
        <v>24</v>
      </c>
      <c r="H21" s="2"/>
      <c r="I21" s="2"/>
      <c r="J21" s="2"/>
      <c r="K21" s="2"/>
    </row>
    <row r="22" spans="1:11" x14ac:dyDescent="0.25">
      <c r="A22" s="1"/>
      <c r="B22" s="1"/>
      <c r="C22" s="1"/>
      <c r="D22" s="1"/>
      <c r="E22" s="12" t="s">
        <v>14</v>
      </c>
      <c r="F22" s="5" t="s">
        <v>49</v>
      </c>
      <c r="G22" s="14">
        <v>0.1</v>
      </c>
      <c r="H22" s="2"/>
      <c r="I22" s="2"/>
      <c r="J22" s="2"/>
      <c r="K22" s="2"/>
    </row>
    <row r="23" spans="1:11" x14ac:dyDescent="0.25">
      <c r="A23" s="1"/>
      <c r="B23" s="89" t="s">
        <v>20</v>
      </c>
      <c r="C23" s="90"/>
      <c r="D23" s="90"/>
      <c r="E23" s="106"/>
      <c r="F23" s="22">
        <v>1676</v>
      </c>
      <c r="G23" s="24">
        <v>1844</v>
      </c>
      <c r="H23" s="2"/>
      <c r="I23" s="2"/>
      <c r="J23" s="2"/>
      <c r="K23" s="2"/>
    </row>
    <row r="24" spans="1:11" ht="9" customHeight="1" x14ac:dyDescent="0.25">
      <c r="A24" s="1"/>
      <c r="B24" s="1"/>
      <c r="C24" s="1"/>
      <c r="D24" s="1"/>
      <c r="E24" s="1"/>
      <c r="F24" s="1"/>
      <c r="G24" s="107"/>
      <c r="H24" s="2"/>
      <c r="I24" s="2"/>
      <c r="J24" s="2"/>
      <c r="K24" s="2"/>
    </row>
    <row r="25" spans="1:11" ht="4.5" customHeight="1" x14ac:dyDescent="0.25">
      <c r="A25" s="1"/>
      <c r="B25" s="1"/>
      <c r="C25" s="1"/>
      <c r="D25" s="1"/>
      <c r="E25" s="1"/>
      <c r="F25" s="1"/>
      <c r="G25" s="1"/>
      <c r="H25" s="2"/>
      <c r="I25" s="2"/>
      <c r="J25" s="2"/>
      <c r="K25" s="2"/>
    </row>
    <row r="26" spans="1:11" x14ac:dyDescent="0.25">
      <c r="A26" s="1"/>
      <c r="B26" s="1"/>
      <c r="C26" s="99" t="s">
        <v>17</v>
      </c>
      <c r="D26" s="99"/>
      <c r="E26" s="99"/>
      <c r="F26" s="99"/>
      <c r="G26" s="21">
        <v>168</v>
      </c>
      <c r="H26" s="2"/>
      <c r="I26" s="2"/>
      <c r="J26" s="2"/>
      <c r="K26" s="2"/>
    </row>
    <row r="27" spans="1:1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6">
    <mergeCell ref="C9:F9"/>
    <mergeCell ref="B14:E14"/>
    <mergeCell ref="B15:E15"/>
    <mergeCell ref="C18:F18"/>
    <mergeCell ref="C26:F26"/>
    <mergeCell ref="B23:E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skutki_razem</vt:lpstr>
      <vt:lpstr>przykłady_nieruchomość</vt:lpstr>
      <vt:lpstr>przykłady_mieszkania</vt:lpstr>
      <vt:lpstr>przykłady_transport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Lisewska_M</dc:creator>
  <cp:lastModifiedBy>Magdalena Lisewska</cp:lastModifiedBy>
  <cp:lastPrinted>2024-11-04T12:00:50Z</cp:lastPrinted>
  <dcterms:created xsi:type="dcterms:W3CDTF">2020-10-23T08:59:36Z</dcterms:created>
  <dcterms:modified xsi:type="dcterms:W3CDTF">2024-11-13T09:58:23Z</dcterms:modified>
</cp:coreProperties>
</file>